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30" yWindow="510" windowWidth="15480" windowHeight="11640" tabRatio="902" activeTab="1"/>
  </bookViews>
  <sheets>
    <sheet name="基本台帳" sheetId="8" r:id="rId1"/>
    <sheet name="選手権近的" sheetId="15" r:id="rId2"/>
    <sheet name="選手権遠的" sheetId="16" r:id="rId3"/>
    <sheet name="春季総体" sheetId="2" r:id="rId4"/>
    <sheet name="県体近的" sheetId="21" r:id="rId5"/>
    <sheet name="県体遠的" sheetId="22" r:id="rId6"/>
    <sheet name="秋季総体" sheetId="5" r:id="rId7"/>
    <sheet name="錬成" sheetId="20" r:id="rId8"/>
    <sheet name="男子名簿" sheetId="10" r:id="rId9"/>
    <sheet name="女子名簿" sheetId="11" r:id="rId10"/>
  </sheets>
  <externalReferences>
    <externalReference r:id="rId11"/>
  </externalReferences>
  <definedNames>
    <definedName name="_xlnm.Print_Area" localSheetId="5">県体遠的!$B$2:$L$40</definedName>
    <definedName name="_xlnm.Print_Area" localSheetId="4">県体近的!$N$2:$X$44</definedName>
    <definedName name="_xlnm.Print_Area" localSheetId="6">秋季総体!$N$2:$X$44</definedName>
    <definedName name="_xlnm.Print_Area" localSheetId="3">春季総体!$B$2:$M$44</definedName>
    <definedName name="_xlnm.Print_Area" localSheetId="2">選手権遠的!$B$2:$L$40</definedName>
    <definedName name="_xlnm.Print_Area" localSheetId="1">選手権近的!$N$2:$X$44</definedName>
    <definedName name="_xlnm.Print_Area" localSheetId="7">錬成!$M$2:$V$50</definedName>
    <definedName name="一年生_女子" localSheetId="4">県体近的!$N$2:$X$44</definedName>
    <definedName name="一年生_女子" localSheetId="1">選手権近的!$N$2:$X$44</definedName>
    <definedName name="一年生_女子" localSheetId="7">錬成!#REF!</definedName>
    <definedName name="一年生_女子">#REF!</definedName>
    <definedName name="一年生_男子" localSheetId="4">県体近的!$B$2:$L$44</definedName>
    <definedName name="一年生_男子" localSheetId="1">選手権近的!$B$2:$L$44</definedName>
    <definedName name="一年生_男子" localSheetId="7">錬成!$B$2:$K$44</definedName>
    <definedName name="一年生_男子">#REF!</definedName>
    <definedName name="一年生登録">#REF!</definedName>
    <definedName name="近畿高校弓道" localSheetId="5">県体遠的!$B$2:$L$40</definedName>
    <definedName name="近畿高校弓道" localSheetId="2">選手権遠的!$B$2:$L$40</definedName>
    <definedName name="近畿高校弓道">#REF!</definedName>
    <definedName name="県体_女子">#REF!</definedName>
    <definedName name="県体_男子">#REF!</definedName>
    <definedName name="秋季総体_女子">秋季総体!$N$2:$X$44</definedName>
    <definedName name="秋季総体_男子">秋季総体!$B$2:$L$44</definedName>
    <definedName name="春季総体_女子">春季総体!$O$2:$Z$44</definedName>
    <definedName name="春季総体_男子">春季総体!$B$2:$M$44</definedName>
    <definedName name="選手権_女子">#REF!</definedName>
    <definedName name="選手権_男子">#REF!</definedName>
    <definedName name="全国選抜二次">#REF!</definedName>
  </definedNames>
  <calcPr calcId="145621"/>
</workbook>
</file>

<file path=xl/calcChain.xml><?xml version="1.0" encoding="utf-8"?>
<calcChain xmlns="http://schemas.openxmlformats.org/spreadsheetml/2006/main">
  <c r="F13" i="15" l="1"/>
  <c r="U40" i="20"/>
  <c r="R40" i="20"/>
  <c r="P40" i="20"/>
  <c r="U36" i="20"/>
  <c r="R36" i="20"/>
  <c r="P36" i="20"/>
  <c r="U35" i="20"/>
  <c r="R35" i="20"/>
  <c r="P35" i="20"/>
  <c r="N35" i="20"/>
  <c r="U34" i="20"/>
  <c r="R34" i="20"/>
  <c r="P34" i="20"/>
  <c r="U33" i="20"/>
  <c r="R33" i="20"/>
  <c r="P33" i="20"/>
  <c r="U32" i="20"/>
  <c r="R32" i="20"/>
  <c r="P32" i="20"/>
  <c r="U31" i="20"/>
  <c r="R31" i="20"/>
  <c r="P31" i="20"/>
  <c r="U30" i="20"/>
  <c r="R30" i="20"/>
  <c r="P30" i="20"/>
  <c r="N30" i="20"/>
  <c r="U29" i="20"/>
  <c r="R29" i="20"/>
  <c r="P29" i="20"/>
  <c r="J40" i="20"/>
  <c r="G40" i="20"/>
  <c r="E40" i="20"/>
  <c r="J36" i="20"/>
  <c r="G36" i="20"/>
  <c r="E36" i="20"/>
  <c r="J35" i="20"/>
  <c r="G35" i="20"/>
  <c r="E35" i="20"/>
  <c r="C35" i="20"/>
  <c r="J34" i="20"/>
  <c r="G34" i="20"/>
  <c r="E34" i="20"/>
  <c r="E29" i="20"/>
  <c r="G29" i="20"/>
  <c r="J29" i="20"/>
  <c r="C30" i="20"/>
  <c r="E30" i="20"/>
  <c r="G30" i="20"/>
  <c r="J30" i="20"/>
  <c r="E31" i="20"/>
  <c r="G31" i="20"/>
  <c r="J31" i="20"/>
  <c r="E32" i="20"/>
  <c r="G32" i="20"/>
  <c r="J32" i="20"/>
  <c r="E33" i="20"/>
  <c r="G33" i="20"/>
  <c r="J33" i="20"/>
  <c r="O4" i="20"/>
  <c r="O45" i="20"/>
  <c r="T47" i="20"/>
  <c r="I37" i="22"/>
  <c r="D35" i="22"/>
  <c r="K31" i="22"/>
  <c r="H31" i="22"/>
  <c r="F31" i="22"/>
  <c r="K30" i="22"/>
  <c r="H30" i="22"/>
  <c r="F30" i="22"/>
  <c r="K29" i="22"/>
  <c r="H29" i="22"/>
  <c r="F29" i="22"/>
  <c r="K28" i="22"/>
  <c r="H28" i="22"/>
  <c r="F28" i="22"/>
  <c r="K27" i="22"/>
  <c r="H27" i="22"/>
  <c r="F27" i="22"/>
  <c r="K26" i="22"/>
  <c r="H26" i="22"/>
  <c r="F26" i="22"/>
  <c r="K25" i="22"/>
  <c r="H25" i="22"/>
  <c r="F25" i="22"/>
  <c r="D25" i="22"/>
  <c r="K24" i="22"/>
  <c r="H24" i="22"/>
  <c r="F24" i="22"/>
  <c r="K19" i="22"/>
  <c r="H19" i="22"/>
  <c r="F19" i="22"/>
  <c r="K18" i="22"/>
  <c r="H18" i="22"/>
  <c r="F18" i="22"/>
  <c r="K17" i="22"/>
  <c r="H17" i="22"/>
  <c r="F17" i="22"/>
  <c r="K16" i="22"/>
  <c r="H16" i="22"/>
  <c r="F16" i="22"/>
  <c r="K15" i="22"/>
  <c r="H15" i="22"/>
  <c r="F15" i="22"/>
  <c r="K14" i="22"/>
  <c r="H14" i="22"/>
  <c r="F14" i="22"/>
  <c r="K13" i="22"/>
  <c r="H13" i="22"/>
  <c r="F13" i="22"/>
  <c r="D13" i="22"/>
  <c r="K12" i="22"/>
  <c r="H12" i="22"/>
  <c r="F12" i="22"/>
  <c r="D4" i="22"/>
  <c r="U41" i="21"/>
  <c r="I41" i="21"/>
  <c r="P39" i="21"/>
  <c r="D39" i="21"/>
  <c r="AA35" i="21"/>
  <c r="Z35" i="21"/>
  <c r="W35" i="21"/>
  <c r="T35" i="21"/>
  <c r="R35" i="21"/>
  <c r="K35" i="21"/>
  <c r="H35" i="21"/>
  <c r="F35" i="21"/>
  <c r="AA34" i="21"/>
  <c r="Z34" i="21"/>
  <c r="W34" i="21"/>
  <c r="T34" i="21"/>
  <c r="R34" i="21"/>
  <c r="K34" i="21"/>
  <c r="H34" i="21"/>
  <c r="F34" i="21"/>
  <c r="AA33" i="21"/>
  <c r="Z33" i="21"/>
  <c r="W33" i="21"/>
  <c r="T33" i="21"/>
  <c r="R33" i="21"/>
  <c r="K33" i="21"/>
  <c r="H33" i="21"/>
  <c r="F33" i="21"/>
  <c r="AA32" i="21"/>
  <c r="Z32" i="21"/>
  <c r="W32" i="21"/>
  <c r="T32" i="21"/>
  <c r="R32" i="21"/>
  <c r="K32" i="21"/>
  <c r="H32" i="21"/>
  <c r="F32" i="21"/>
  <c r="AA31" i="21"/>
  <c r="Z31" i="21"/>
  <c r="W31" i="21"/>
  <c r="T31" i="21"/>
  <c r="R31" i="21"/>
  <c r="K31" i="21"/>
  <c r="H31" i="21"/>
  <c r="F31" i="21"/>
  <c r="AA30" i="21"/>
  <c r="Z30" i="21"/>
  <c r="W30" i="21"/>
  <c r="T30" i="21"/>
  <c r="R30" i="21"/>
  <c r="K30" i="21"/>
  <c r="H30" i="21"/>
  <c r="F30" i="21"/>
  <c r="AA29" i="21"/>
  <c r="Z29" i="21"/>
  <c r="W29" i="21"/>
  <c r="T29" i="21"/>
  <c r="R29" i="21"/>
  <c r="K29" i="21"/>
  <c r="H29" i="21"/>
  <c r="F29" i="21"/>
  <c r="AA28" i="21"/>
  <c r="Z28" i="21"/>
  <c r="W28" i="21"/>
  <c r="T28" i="21"/>
  <c r="R28" i="21"/>
  <c r="K28" i="21"/>
  <c r="H28" i="21"/>
  <c r="F28" i="21"/>
  <c r="AA27" i="21"/>
  <c r="Z27" i="21"/>
  <c r="W27" i="21"/>
  <c r="T27" i="21"/>
  <c r="R27" i="21"/>
  <c r="K27" i="21"/>
  <c r="H27" i="21"/>
  <c r="F27" i="21"/>
  <c r="AA26" i="21"/>
  <c r="Z26" i="21"/>
  <c r="W26" i="21"/>
  <c r="T26" i="21"/>
  <c r="R26" i="21"/>
  <c r="K26" i="21"/>
  <c r="H26" i="21"/>
  <c r="F26" i="21"/>
  <c r="AA25" i="21"/>
  <c r="Z25" i="21"/>
  <c r="W25" i="21"/>
  <c r="T25" i="21"/>
  <c r="R25" i="21"/>
  <c r="K25" i="21"/>
  <c r="H25" i="21"/>
  <c r="F25" i="21"/>
  <c r="AA24" i="21"/>
  <c r="Z24" i="21"/>
  <c r="W24" i="21"/>
  <c r="T24" i="21"/>
  <c r="R24" i="21"/>
  <c r="K24" i="21"/>
  <c r="H24" i="21"/>
  <c r="F24" i="21"/>
  <c r="AA23" i="21"/>
  <c r="Z23" i="21"/>
  <c r="W23" i="21"/>
  <c r="T23" i="21"/>
  <c r="R23" i="21"/>
  <c r="K23" i="21"/>
  <c r="H23" i="21"/>
  <c r="F23" i="21"/>
  <c r="AA22" i="21"/>
  <c r="Z22" i="21"/>
  <c r="W22" i="21"/>
  <c r="T22" i="21"/>
  <c r="R22" i="21"/>
  <c r="K22" i="21"/>
  <c r="H22" i="21"/>
  <c r="F22" i="21"/>
  <c r="AA21" i="21"/>
  <c r="Z21" i="21"/>
  <c r="W21" i="21"/>
  <c r="T21" i="21"/>
  <c r="R21" i="21"/>
  <c r="K21" i="21"/>
  <c r="H21" i="21"/>
  <c r="F21" i="21"/>
  <c r="AA20" i="21"/>
  <c r="Z20" i="21"/>
  <c r="W20" i="21"/>
  <c r="T20" i="21"/>
  <c r="R20" i="21"/>
  <c r="K20" i="21"/>
  <c r="H20" i="21"/>
  <c r="F20" i="21"/>
  <c r="AA19" i="21"/>
  <c r="Z19" i="21"/>
  <c r="W19" i="21"/>
  <c r="T19" i="21"/>
  <c r="R19" i="21"/>
  <c r="K19" i="21"/>
  <c r="H19" i="21"/>
  <c r="F19" i="21"/>
  <c r="AA18" i="21"/>
  <c r="Z18" i="21"/>
  <c r="W18" i="21"/>
  <c r="T18" i="21"/>
  <c r="R18" i="21"/>
  <c r="K18" i="21"/>
  <c r="H18" i="21"/>
  <c r="F18" i="21"/>
  <c r="AA17" i="21"/>
  <c r="Z17" i="21"/>
  <c r="W17" i="21"/>
  <c r="T17" i="21"/>
  <c r="R17" i="21"/>
  <c r="K17" i="21"/>
  <c r="H17" i="21"/>
  <c r="F17" i="21"/>
  <c r="AA16" i="21"/>
  <c r="Z16" i="21"/>
  <c r="W16" i="21"/>
  <c r="T16" i="21"/>
  <c r="R16" i="21"/>
  <c r="K16" i="21"/>
  <c r="H16" i="21"/>
  <c r="F16" i="21"/>
  <c r="AA15" i="21"/>
  <c r="Z15" i="21"/>
  <c r="W15" i="21"/>
  <c r="T15" i="21"/>
  <c r="R15" i="21"/>
  <c r="K15" i="21"/>
  <c r="H15" i="21"/>
  <c r="F15" i="21"/>
  <c r="AA14" i="21"/>
  <c r="Z14" i="21"/>
  <c r="W14" i="21"/>
  <c r="T14" i="21"/>
  <c r="R14" i="21"/>
  <c r="K14" i="21"/>
  <c r="H14" i="21"/>
  <c r="F14" i="21"/>
  <c r="AA13" i="21"/>
  <c r="Z13" i="21"/>
  <c r="W13" i="21"/>
  <c r="T13" i="21"/>
  <c r="R13" i="21"/>
  <c r="P13" i="21"/>
  <c r="AA12" i="21" s="1"/>
  <c r="K13" i="21"/>
  <c r="H13" i="21"/>
  <c r="F13" i="21"/>
  <c r="D13" i="21"/>
  <c r="Z12" i="21"/>
  <c r="W12" i="21"/>
  <c r="T12" i="21"/>
  <c r="R12" i="21"/>
  <c r="K12" i="21"/>
  <c r="H12" i="21"/>
  <c r="F12" i="21"/>
  <c r="P4" i="21"/>
  <c r="D4" i="21"/>
  <c r="I47" i="20"/>
  <c r="D45" i="20"/>
  <c r="D4" i="20"/>
  <c r="D4" i="15"/>
  <c r="R28" i="5"/>
  <c r="K29" i="5"/>
  <c r="K30" i="5"/>
  <c r="K31" i="5"/>
  <c r="K32" i="5"/>
  <c r="K33" i="5"/>
  <c r="K34" i="5"/>
  <c r="K35" i="5"/>
  <c r="K28" i="5"/>
  <c r="F35" i="5"/>
  <c r="F29" i="5"/>
  <c r="F30" i="5"/>
  <c r="F31" i="5"/>
  <c r="F32" i="5"/>
  <c r="F33" i="5"/>
  <c r="F34" i="5"/>
  <c r="H29" i="5"/>
  <c r="H30" i="5"/>
  <c r="H31" i="5"/>
  <c r="H32" i="5"/>
  <c r="H33" i="5"/>
  <c r="H34" i="5"/>
  <c r="H35" i="5"/>
  <c r="H28" i="5"/>
  <c r="F28" i="5"/>
  <c r="W29" i="5"/>
  <c r="W30" i="5"/>
  <c r="W31" i="5"/>
  <c r="W32" i="5"/>
  <c r="W33" i="5"/>
  <c r="W34" i="5"/>
  <c r="W35" i="5"/>
  <c r="T29" i="5"/>
  <c r="T30" i="5"/>
  <c r="T31" i="5"/>
  <c r="T32" i="5"/>
  <c r="T33" i="5"/>
  <c r="T34" i="5"/>
  <c r="T35" i="5"/>
  <c r="R29" i="5"/>
  <c r="R30" i="5"/>
  <c r="R31" i="5"/>
  <c r="R32" i="5"/>
  <c r="R33" i="5"/>
  <c r="R34" i="5"/>
  <c r="R35" i="5"/>
  <c r="W28" i="5"/>
  <c r="T28" i="5"/>
  <c r="W13" i="5"/>
  <c r="W14" i="5"/>
  <c r="W15" i="5"/>
  <c r="W16" i="5"/>
  <c r="W17" i="5"/>
  <c r="W18" i="5"/>
  <c r="W19" i="5"/>
  <c r="W20" i="5"/>
  <c r="W21" i="5"/>
  <c r="W22" i="5"/>
  <c r="W23" i="5"/>
  <c r="T13" i="5"/>
  <c r="T14" i="5"/>
  <c r="T15" i="5"/>
  <c r="T16" i="5"/>
  <c r="T17" i="5"/>
  <c r="T18" i="5"/>
  <c r="T19" i="5"/>
  <c r="T20" i="5"/>
  <c r="T21" i="5"/>
  <c r="T22" i="5"/>
  <c r="T23" i="5"/>
  <c r="R13" i="5"/>
  <c r="R14" i="5"/>
  <c r="R15" i="5"/>
  <c r="R16" i="5"/>
  <c r="R17" i="5"/>
  <c r="R18" i="5"/>
  <c r="R19" i="5"/>
  <c r="R20" i="5"/>
  <c r="R21" i="5"/>
  <c r="R22" i="5"/>
  <c r="R23" i="5"/>
  <c r="W12" i="5"/>
  <c r="T12" i="5"/>
  <c r="R12" i="5"/>
  <c r="F13" i="5"/>
  <c r="F14" i="5"/>
  <c r="F15" i="5"/>
  <c r="F16" i="5"/>
  <c r="F17" i="5"/>
  <c r="F18" i="5"/>
  <c r="F19" i="5"/>
  <c r="F20" i="5"/>
  <c r="F21" i="5"/>
  <c r="F22" i="5"/>
  <c r="F23" i="5"/>
  <c r="H13" i="5"/>
  <c r="H14" i="5"/>
  <c r="H15" i="5"/>
  <c r="H16" i="5"/>
  <c r="H17" i="5"/>
  <c r="H18" i="5"/>
  <c r="H19" i="5"/>
  <c r="H20" i="5"/>
  <c r="H21" i="5"/>
  <c r="H22" i="5"/>
  <c r="H23" i="5"/>
  <c r="K13" i="5"/>
  <c r="K14" i="5"/>
  <c r="K15" i="5"/>
  <c r="K16" i="5"/>
  <c r="K17" i="5"/>
  <c r="K18" i="5"/>
  <c r="K19" i="5"/>
  <c r="K20" i="5"/>
  <c r="K21" i="5"/>
  <c r="K22" i="5"/>
  <c r="K23" i="5"/>
  <c r="K12" i="5"/>
  <c r="H12" i="5"/>
  <c r="F12" i="5"/>
  <c r="X29" i="2"/>
  <c r="X30" i="2"/>
  <c r="X31" i="2"/>
  <c r="X32" i="2"/>
  <c r="X33" i="2"/>
  <c r="X34" i="2"/>
  <c r="X35" i="2"/>
  <c r="U29" i="2"/>
  <c r="U30" i="2"/>
  <c r="U31" i="2"/>
  <c r="U32" i="2"/>
  <c r="U33" i="2"/>
  <c r="U34" i="2"/>
  <c r="U35" i="2"/>
  <c r="S29" i="2"/>
  <c r="S30" i="2"/>
  <c r="S31" i="2"/>
  <c r="S32" i="2"/>
  <c r="S33" i="2"/>
  <c r="S34" i="2"/>
  <c r="S35" i="2"/>
  <c r="X28" i="2"/>
  <c r="U28" i="2"/>
  <c r="S28" i="2"/>
  <c r="K29" i="2"/>
  <c r="K30" i="2"/>
  <c r="K31" i="2"/>
  <c r="K32" i="2"/>
  <c r="K33" i="2"/>
  <c r="K34" i="2"/>
  <c r="K35" i="2"/>
  <c r="H29" i="2"/>
  <c r="H30" i="2"/>
  <c r="H31" i="2"/>
  <c r="H32" i="2"/>
  <c r="H33" i="2"/>
  <c r="H34" i="2"/>
  <c r="H35" i="2"/>
  <c r="F29" i="2"/>
  <c r="F30" i="2"/>
  <c r="F31" i="2"/>
  <c r="F32" i="2"/>
  <c r="F33" i="2"/>
  <c r="F34" i="2"/>
  <c r="F35" i="2"/>
  <c r="K28" i="2"/>
  <c r="H28" i="2"/>
  <c r="F28" i="2"/>
  <c r="X13" i="2"/>
  <c r="X14" i="2"/>
  <c r="X15" i="2"/>
  <c r="X16" i="2"/>
  <c r="X17" i="2"/>
  <c r="X18" i="2"/>
  <c r="X19" i="2"/>
  <c r="X20" i="2"/>
  <c r="X21" i="2"/>
  <c r="X22" i="2"/>
  <c r="X23" i="2"/>
  <c r="U13" i="2"/>
  <c r="U14" i="2"/>
  <c r="U15" i="2"/>
  <c r="U16" i="2"/>
  <c r="U17" i="2"/>
  <c r="U18" i="2"/>
  <c r="U19" i="2"/>
  <c r="U20" i="2"/>
  <c r="U21" i="2"/>
  <c r="U22" i="2"/>
  <c r="U23" i="2"/>
  <c r="S13" i="2"/>
  <c r="S14" i="2"/>
  <c r="S15" i="2"/>
  <c r="S16" i="2"/>
  <c r="S17" i="2"/>
  <c r="S18" i="2"/>
  <c r="S19" i="2"/>
  <c r="S20" i="2"/>
  <c r="S21" i="2"/>
  <c r="S22" i="2"/>
  <c r="S23" i="2"/>
  <c r="X12" i="2"/>
  <c r="U12" i="2"/>
  <c r="S12" i="2"/>
  <c r="K13" i="2"/>
  <c r="K14" i="2"/>
  <c r="K15" i="2"/>
  <c r="K16" i="2"/>
  <c r="K17" i="2"/>
  <c r="K18" i="2"/>
  <c r="K19" i="2"/>
  <c r="K20" i="2"/>
  <c r="K21" i="2"/>
  <c r="K22" i="2"/>
  <c r="K23" i="2"/>
  <c r="H13" i="2"/>
  <c r="H14" i="2"/>
  <c r="H15" i="2"/>
  <c r="H16" i="2"/>
  <c r="H17" i="2"/>
  <c r="H18" i="2"/>
  <c r="H19" i="2"/>
  <c r="H20" i="2"/>
  <c r="H21" i="2"/>
  <c r="H22" i="2"/>
  <c r="H23" i="2"/>
  <c r="F13" i="2"/>
  <c r="F14" i="2"/>
  <c r="F15" i="2"/>
  <c r="F16" i="2"/>
  <c r="F17" i="2"/>
  <c r="F18" i="2"/>
  <c r="F19" i="2"/>
  <c r="F20" i="2"/>
  <c r="F21" i="2"/>
  <c r="F22" i="2"/>
  <c r="F23" i="2"/>
  <c r="K12" i="2"/>
  <c r="H12" i="2"/>
  <c r="F12" i="2"/>
  <c r="K25" i="16"/>
  <c r="K26" i="16"/>
  <c r="K27" i="16"/>
  <c r="K28" i="16"/>
  <c r="K29" i="16"/>
  <c r="K30" i="16"/>
  <c r="K31" i="16"/>
  <c r="H25" i="16"/>
  <c r="H26" i="16"/>
  <c r="H27" i="16"/>
  <c r="H28" i="16"/>
  <c r="H29" i="16"/>
  <c r="H30" i="16"/>
  <c r="H31" i="16"/>
  <c r="F25" i="16"/>
  <c r="F26" i="16"/>
  <c r="F27" i="16"/>
  <c r="F28" i="16"/>
  <c r="F29" i="16"/>
  <c r="F30" i="16"/>
  <c r="F31" i="16"/>
  <c r="K24" i="16"/>
  <c r="H24" i="16"/>
  <c r="F24" i="16"/>
  <c r="K13" i="16"/>
  <c r="K14" i="16"/>
  <c r="K15" i="16"/>
  <c r="K16" i="16"/>
  <c r="K17" i="16"/>
  <c r="K18" i="16"/>
  <c r="K19" i="16"/>
  <c r="H13" i="16"/>
  <c r="H14" i="16"/>
  <c r="H15" i="16"/>
  <c r="H16" i="16"/>
  <c r="H17" i="16"/>
  <c r="H18" i="16"/>
  <c r="H19" i="16"/>
  <c r="F13" i="16"/>
  <c r="F14" i="16"/>
  <c r="F15" i="16"/>
  <c r="F16" i="16"/>
  <c r="F17" i="16"/>
  <c r="F18" i="16"/>
  <c r="F19" i="16"/>
  <c r="K12" i="16"/>
  <c r="H12" i="16"/>
  <c r="F12" i="16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W32" i="15"/>
  <c r="W33" i="15"/>
  <c r="W34" i="15"/>
  <c r="W35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W12" i="15"/>
  <c r="T12" i="15"/>
  <c r="R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12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12" i="15"/>
  <c r="Q29" i="2"/>
  <c r="Q13" i="2"/>
  <c r="D29" i="2"/>
  <c r="D13" i="2"/>
  <c r="D25" i="16"/>
  <c r="D13" i="16"/>
  <c r="P13" i="15"/>
  <c r="AA12" i="15" s="1"/>
  <c r="D13" i="15"/>
  <c r="P29" i="5"/>
  <c r="P13" i="5"/>
  <c r="D29" i="5"/>
  <c r="D13" i="5"/>
  <c r="I37" i="16"/>
  <c r="D35" i="16"/>
  <c r="D4" i="16"/>
  <c r="D4" i="5"/>
  <c r="P4" i="5"/>
  <c r="AA16" i="15"/>
  <c r="AA20" i="15"/>
  <c r="AA24" i="15"/>
  <c r="AA28" i="15"/>
  <c r="AA32" i="15"/>
  <c r="Z16" i="15"/>
  <c r="Z20" i="15"/>
  <c r="Z24" i="15"/>
  <c r="Z28" i="15"/>
  <c r="Z32" i="15"/>
  <c r="Z12" i="15"/>
  <c r="Z13" i="15"/>
  <c r="Z14" i="15"/>
  <c r="Z15" i="15"/>
  <c r="Z17" i="15"/>
  <c r="Z18" i="15"/>
  <c r="Z19" i="15"/>
  <c r="Z21" i="15"/>
  <c r="Z22" i="15"/>
  <c r="Z23" i="15"/>
  <c r="Z25" i="15"/>
  <c r="Z26" i="15"/>
  <c r="Z27" i="15"/>
  <c r="Z29" i="15"/>
  <c r="Z30" i="15"/>
  <c r="Z31" i="15"/>
  <c r="Z33" i="15"/>
  <c r="Z34" i="15"/>
  <c r="Z35" i="15"/>
  <c r="AA13" i="15"/>
  <c r="AA14" i="15"/>
  <c r="AA15" i="15"/>
  <c r="AA17" i="15"/>
  <c r="AA18" i="15"/>
  <c r="AA19" i="15"/>
  <c r="AA21" i="15"/>
  <c r="AA22" i="15"/>
  <c r="AA23" i="15"/>
  <c r="AA25" i="15"/>
  <c r="AA26" i="15"/>
  <c r="AA27" i="15"/>
  <c r="AA29" i="15"/>
  <c r="AA30" i="15"/>
  <c r="AA31" i="15"/>
  <c r="AA33" i="15"/>
  <c r="AA34" i="15"/>
  <c r="AA35" i="15"/>
  <c r="U41" i="15"/>
  <c r="I41" i="15"/>
  <c r="P39" i="15"/>
  <c r="D39" i="15"/>
  <c r="P4" i="15"/>
  <c r="P39" i="5"/>
  <c r="D39" i="5"/>
  <c r="U41" i="5"/>
  <c r="I41" i="5"/>
  <c r="Q4" i="2"/>
  <c r="D4" i="2"/>
  <c r="Q39" i="2"/>
  <c r="D39" i="2"/>
  <c r="V41" i="2"/>
  <c r="I41" i="2"/>
</calcChain>
</file>

<file path=xl/sharedStrings.xml><?xml version="1.0" encoding="utf-8"?>
<sst xmlns="http://schemas.openxmlformats.org/spreadsheetml/2006/main" count="755" uniqueCount="158">
  <si>
    <t>立順</t>
    <rPh sb="0" eb="1">
      <t>タ</t>
    </rPh>
    <rPh sb="1" eb="2">
      <t>ジュン</t>
    </rPh>
    <phoneticPr fontId="2"/>
  </si>
  <si>
    <t>ﾁｰﾑ</t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</si>
  <si>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</si>
  <si>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選手名</t>
    <rPh sb="0" eb="3">
      <t>センシュメイ</t>
    </rPh>
    <phoneticPr fontId="2"/>
  </si>
  <si>
    <t>よみがな</t>
    <phoneticPr fontId="2"/>
  </si>
  <si>
    <t>学年</t>
    <rPh sb="0" eb="2">
      <t>ガクネン</t>
    </rPh>
    <phoneticPr fontId="2"/>
  </si>
  <si>
    <t>Ｃチーム</t>
    <phoneticPr fontId="2"/>
  </si>
  <si>
    <t>Ｂチーム</t>
    <phoneticPr fontId="2"/>
  </si>
  <si>
    <t>Ａチーム</t>
    <phoneticPr fontId="2"/>
  </si>
  <si>
    <t>１</t>
    <phoneticPr fontId="2"/>
  </si>
  <si>
    <t>２</t>
    <phoneticPr fontId="2"/>
  </si>
  <si>
    <t>３</t>
    <phoneticPr fontId="2"/>
  </si>
  <si>
    <t>補４</t>
    <rPh sb="0" eb="1">
      <t>ホ</t>
    </rPh>
    <phoneticPr fontId="2"/>
  </si>
  <si>
    <t>１</t>
    <phoneticPr fontId="2"/>
  </si>
  <si>
    <t>２</t>
    <phoneticPr fontId="2"/>
  </si>
  <si>
    <t>３</t>
    <phoneticPr fontId="2"/>
  </si>
  <si>
    <t>○近的競技</t>
    <rPh sb="1" eb="2">
      <t>キン</t>
    </rPh>
    <rPh sb="2" eb="3">
      <t>テキ</t>
    </rPh>
    <rPh sb="3" eb="5">
      <t>キョウギ</t>
    </rPh>
    <phoneticPr fontId="2"/>
  </si>
  <si>
    <t>○遠的競技</t>
    <rPh sb="1" eb="2">
      <t>エン</t>
    </rPh>
    <rPh sb="2" eb="3">
      <t>テキ</t>
    </rPh>
    <rPh sb="3" eb="5">
      <t>キョウギ</t>
    </rPh>
    <phoneticPr fontId="2"/>
  </si>
  <si>
    <t>選手登録用紙</t>
    <rPh sb="0" eb="2">
      <t>センシュ</t>
    </rPh>
    <rPh sb="2" eb="4">
      <t>トウロク</t>
    </rPh>
    <rPh sb="4" eb="6">
      <t>ヨウシ</t>
    </rPh>
    <phoneticPr fontId="2"/>
  </si>
  <si>
    <t>種別</t>
    <rPh sb="0" eb="2">
      <t>シュベツ</t>
    </rPh>
    <phoneticPr fontId="2"/>
  </si>
  <si>
    <t>男　子</t>
    <rPh sb="0" eb="1">
      <t>オトコ</t>
    </rPh>
    <rPh sb="2" eb="3">
      <t>コ</t>
    </rPh>
    <phoneticPr fontId="2"/>
  </si>
  <si>
    <t>学校名</t>
    <rPh sb="0" eb="3">
      <t>ガッコウメイ</t>
    </rPh>
    <phoneticPr fontId="2"/>
  </si>
  <si>
    <t>引率教員</t>
    <rPh sb="0" eb="2">
      <t>インソツ</t>
    </rPh>
    <rPh sb="2" eb="4">
      <t>キョウイン</t>
    </rPh>
    <phoneticPr fontId="2"/>
  </si>
  <si>
    <t>電話番号</t>
    <rPh sb="0" eb="2">
      <t>デンワ</t>
    </rPh>
    <rPh sb="2" eb="4">
      <t>バンゴウ</t>
    </rPh>
    <phoneticPr fontId="2"/>
  </si>
  <si>
    <t>記入不要</t>
    <rPh sb="0" eb="2">
      <t>キニュウ</t>
    </rPh>
    <rPh sb="2" eb="4">
      <t>フヨウ</t>
    </rPh>
    <phoneticPr fontId="2"/>
  </si>
  <si>
    <t>－</t>
  </si>
  <si>
    <t>学校長</t>
    <rPh sb="0" eb="3">
      <t>ガッコウチョウ</t>
    </rPh>
    <phoneticPr fontId="2"/>
  </si>
  <si>
    <t>印</t>
    <rPh sb="0" eb="1">
      <t>イン</t>
    </rPh>
    <phoneticPr fontId="2"/>
  </si>
  <si>
    <t>女　子</t>
    <rPh sb="0" eb="1">
      <t>オンナ</t>
    </rPh>
    <rPh sb="2" eb="3">
      <t>コ</t>
    </rPh>
    <phoneticPr fontId="2"/>
  </si>
  <si>
    <t>＜春季総合体育大会＞</t>
    <rPh sb="1" eb="3">
      <t>シュンキ</t>
    </rPh>
    <rPh sb="3" eb="5">
      <t>ソウゴウ</t>
    </rPh>
    <rPh sb="5" eb="7">
      <t>タイイク</t>
    </rPh>
    <rPh sb="7" eb="9">
      <t>タイカイ</t>
    </rPh>
    <phoneticPr fontId="2"/>
  </si>
  <si>
    <t>春 季 総 体</t>
    <rPh sb="0" eb="1">
      <t>ハル</t>
    </rPh>
    <rPh sb="2" eb="3">
      <t>キ</t>
    </rPh>
    <rPh sb="4" eb="5">
      <t>フサ</t>
    </rPh>
    <rPh sb="6" eb="7">
      <t>カラダ</t>
    </rPh>
    <phoneticPr fontId="2"/>
  </si>
  <si>
    <t>様式ⅡＭ</t>
    <rPh sb="0" eb="2">
      <t>ヨウシキ</t>
    </rPh>
    <phoneticPr fontId="2"/>
  </si>
  <si>
    <t>※弓道選手権・近的競技に出場していない選手は，全国高校総体（個人競技）の候補となることはできません。</t>
    <rPh sb="1" eb="3">
      <t>キュウドウ</t>
    </rPh>
    <rPh sb="3" eb="6">
      <t>センシュケン</t>
    </rPh>
    <rPh sb="7" eb="9">
      <t>キンテキ</t>
    </rPh>
    <rPh sb="9" eb="11">
      <t>キョウギ</t>
    </rPh>
    <rPh sb="12" eb="14">
      <t>シュツジョウ</t>
    </rPh>
    <rPh sb="19" eb="21">
      <t>センシュ</t>
    </rPh>
    <rPh sb="23" eb="25">
      <t>ゼンコク</t>
    </rPh>
    <rPh sb="25" eb="27">
      <t>コウコウ</t>
    </rPh>
    <rPh sb="27" eb="29">
      <t>ソウタイ</t>
    </rPh>
    <rPh sb="30" eb="32">
      <t>コジン</t>
    </rPh>
    <rPh sb="32" eb="34">
      <t>キョウギ</t>
    </rPh>
    <rPh sb="36" eb="38">
      <t>コウホ</t>
    </rPh>
    <phoneticPr fontId="2"/>
  </si>
  <si>
    <t>Ｂチーム</t>
  </si>
  <si>
    <t>４</t>
    <phoneticPr fontId="2"/>
  </si>
  <si>
    <t>５</t>
    <phoneticPr fontId="2"/>
  </si>
  <si>
    <t>補６</t>
    <rPh sb="0" eb="1">
      <t>ホ</t>
    </rPh>
    <phoneticPr fontId="2"/>
  </si>
  <si>
    <t>４</t>
    <phoneticPr fontId="2"/>
  </si>
  <si>
    <t>選手権</t>
    <rPh sb="0" eb="3">
      <t>センシュケン</t>
    </rPh>
    <phoneticPr fontId="2"/>
  </si>
  <si>
    <t>様式ⅡＦ</t>
    <rPh sb="0" eb="2">
      <t>ヨウシキ</t>
    </rPh>
    <phoneticPr fontId="2"/>
  </si>
  <si>
    <t>備考</t>
    <rPh sb="0" eb="2">
      <t>ビコウ</t>
    </rPh>
    <phoneticPr fontId="2"/>
  </si>
  <si>
    <t>※新入部員登録されていない部員を登録する場合は，備考欄に「新入部員」と記入してください。</t>
    <rPh sb="1" eb="3">
      <t>シンニュウ</t>
    </rPh>
    <rPh sb="3" eb="5">
      <t>ブイン</t>
    </rPh>
    <rPh sb="5" eb="7">
      <t>トウロク</t>
    </rPh>
    <rPh sb="13" eb="15">
      <t>ブイン</t>
    </rPh>
    <rPh sb="16" eb="18">
      <t>トウロク</t>
    </rPh>
    <rPh sb="20" eb="22">
      <t>バアイ</t>
    </rPh>
    <rPh sb="24" eb="27">
      <t>ビコウラン</t>
    </rPh>
    <rPh sb="29" eb="31">
      <t>シンニュウ</t>
    </rPh>
    <rPh sb="31" eb="33">
      <t>ブイン</t>
    </rPh>
    <rPh sb="35" eb="37">
      <t>キニュウ</t>
    </rPh>
    <phoneticPr fontId="2"/>
  </si>
  <si>
    <t>　ただし，登録番号は各校で決めてください。</t>
    <rPh sb="5" eb="7">
      <t>トウロク</t>
    </rPh>
    <rPh sb="7" eb="9">
      <t>バンゴウ</t>
    </rPh>
    <rPh sb="10" eb="12">
      <t>カクコウ</t>
    </rPh>
    <rPh sb="13" eb="14">
      <t>キ</t>
    </rPh>
    <phoneticPr fontId="2"/>
  </si>
  <si>
    <t>男子・女子</t>
    <rPh sb="0" eb="1">
      <t>オトコ</t>
    </rPh>
    <rPh sb="1" eb="2">
      <t>コ</t>
    </rPh>
    <rPh sb="3" eb="5">
      <t>ジョシ</t>
    </rPh>
    <phoneticPr fontId="2"/>
  </si>
  <si>
    <t>秋 季 総 体</t>
    <rPh sb="0" eb="1">
      <t>アキ</t>
    </rPh>
    <rPh sb="2" eb="3">
      <t>キ</t>
    </rPh>
    <rPh sb="4" eb="5">
      <t>フサ</t>
    </rPh>
    <rPh sb="6" eb="7">
      <t>カラダ</t>
    </rPh>
    <phoneticPr fontId="2"/>
  </si>
  <si>
    <t>＜秋季総合体育大会＞</t>
    <rPh sb="1" eb="3">
      <t>シュウキ</t>
    </rPh>
    <rPh sb="3" eb="5">
      <t>ソウゴウ</t>
    </rPh>
    <rPh sb="5" eb="7">
      <t>タイイク</t>
    </rPh>
    <rPh sb="7" eb="9">
      <t>タイカイ</t>
    </rPh>
    <phoneticPr fontId="2"/>
  </si>
  <si>
    <t>弓重複</t>
    <rPh sb="0" eb="1">
      <t>ユミ</t>
    </rPh>
    <rPh sb="1" eb="3">
      <t>ジュウフク</t>
    </rPh>
    <phoneticPr fontId="2"/>
  </si>
  <si>
    <t>※弓の重複がある場合は，「弓重複」欄にＡ，Ｂ，Ｃ等の記号で示してください。</t>
    <rPh sb="1" eb="2">
      <t>ユミ</t>
    </rPh>
    <rPh sb="3" eb="5">
      <t>ジュウフク</t>
    </rPh>
    <rPh sb="8" eb="10">
      <t>バアイ</t>
    </rPh>
    <rPh sb="13" eb="14">
      <t>ユミ</t>
    </rPh>
    <rPh sb="14" eb="16">
      <t>ジュウフク</t>
    </rPh>
    <rPh sb="17" eb="18">
      <t>ラン</t>
    </rPh>
    <rPh sb="24" eb="25">
      <t>ナド</t>
    </rPh>
    <rPh sb="26" eb="28">
      <t>キゴウ</t>
    </rPh>
    <rPh sb="29" eb="30">
      <t>シメ</t>
    </rPh>
    <phoneticPr fontId="2"/>
  </si>
  <si>
    <t>Ｄチーム</t>
    <phoneticPr fontId="2"/>
  </si>
  <si>
    <t>Ｅチーム</t>
    <phoneticPr fontId="2"/>
  </si>
  <si>
    <t>Ｆチーム</t>
    <phoneticPr fontId="2"/>
  </si>
  <si>
    <t>Ｇチーム</t>
    <phoneticPr fontId="2"/>
  </si>
  <si>
    <t>Ｈチーム</t>
    <phoneticPr fontId="2"/>
  </si>
  <si>
    <t>※チーム数が８チームを超える場合は，コピーしてください。その際，チーム名の変更をお願いします。</t>
    <rPh sb="4" eb="5">
      <t>スウ</t>
    </rPh>
    <rPh sb="11" eb="12">
      <t>コ</t>
    </rPh>
    <rPh sb="14" eb="16">
      <t>バアイ</t>
    </rPh>
    <rPh sb="30" eb="31">
      <t>サイ</t>
    </rPh>
    <rPh sb="35" eb="36">
      <t>メイ</t>
    </rPh>
    <rPh sb="37" eb="39">
      <t>ヘンコウ</t>
    </rPh>
    <rPh sb="41" eb="42">
      <t>ネガ</t>
    </rPh>
    <phoneticPr fontId="2"/>
  </si>
  <si>
    <t>学校長名</t>
    <rPh sb="0" eb="3">
      <t>ガッコウチョウ</t>
    </rPh>
    <rPh sb="3" eb="4">
      <t>メイ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</si>
  <si>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</si>
  <si>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高等学校</t>
    <rPh sb="0" eb="2">
      <t>コウトウ</t>
    </rPh>
    <rPh sb="2" eb="4">
      <t>ガッコウ</t>
    </rPh>
    <phoneticPr fontId="2"/>
  </si>
  <si>
    <t>学校番号</t>
    <rPh sb="0" eb="2">
      <t>ガッコウ</t>
    </rPh>
    <rPh sb="2" eb="4">
      <t>バンゴウ</t>
    </rPh>
    <phoneticPr fontId="2"/>
  </si>
  <si>
    <t>※学校番号，学校名，学校長名，電話番号を入力しておきますと，各登録用紙に出力されます。</t>
    <rPh sb="1" eb="3">
      <t>ガッコウ</t>
    </rPh>
    <rPh sb="3" eb="5">
      <t>バンゴウ</t>
    </rPh>
    <rPh sb="6" eb="9">
      <t>ガッコウメイ</t>
    </rPh>
    <rPh sb="10" eb="13">
      <t>ガッコウチョウ</t>
    </rPh>
    <rPh sb="13" eb="14">
      <t>メイ</t>
    </rPh>
    <rPh sb="15" eb="17">
      <t>デンワ</t>
    </rPh>
    <rPh sb="17" eb="19">
      <t>バンゴウ</t>
    </rPh>
    <rPh sb="20" eb="22">
      <t>ニュウリョク</t>
    </rPh>
    <rPh sb="30" eb="31">
      <t>カク</t>
    </rPh>
    <rPh sb="31" eb="33">
      <t>トウロク</t>
    </rPh>
    <rPh sb="33" eb="35">
      <t>ヨウシ</t>
    </rPh>
    <rPh sb="36" eb="38">
      <t>シュツリョク</t>
    </rPh>
    <phoneticPr fontId="2"/>
  </si>
  <si>
    <r>
      <t>提出先　　〒</t>
    </r>
    <r>
      <rPr>
        <sz val="11"/>
        <rFont val="Century"/>
        <family val="1"/>
      </rPr>
      <t>520-3301</t>
    </r>
    <r>
      <rPr>
        <sz val="11"/>
        <rFont val="ＭＳ Ｐ明朝"/>
        <family val="1"/>
        <charset val="128"/>
      </rPr>
      <t>　　甲賀市甲南町寺庄４２７　　滋賀県立甲南高等学校　　　森田和行</t>
    </r>
    <rPh sb="16" eb="19">
      <t>コウカシ</t>
    </rPh>
    <rPh sb="19" eb="22">
      <t>コウナンチョウ</t>
    </rPh>
    <rPh sb="22" eb="24">
      <t>テラショウ</t>
    </rPh>
    <rPh sb="33" eb="35">
      <t>コウナン</t>
    </rPh>
    <rPh sb="35" eb="37">
      <t>コウトウ</t>
    </rPh>
    <rPh sb="42" eb="44">
      <t>モリタ</t>
    </rPh>
    <rPh sb="44" eb="46">
      <t>カズユキ</t>
    </rPh>
    <phoneticPr fontId="2"/>
  </si>
  <si>
    <t>大津商業</t>
  </si>
  <si>
    <t>大津</t>
  </si>
  <si>
    <t>東大津</t>
  </si>
  <si>
    <t>瀬田工業</t>
  </si>
  <si>
    <t>草津</t>
  </si>
  <si>
    <t>湖南農業</t>
  </si>
  <si>
    <t>国際情報</t>
  </si>
  <si>
    <t>甲南</t>
  </si>
  <si>
    <t>水口</t>
  </si>
  <si>
    <t>甲西</t>
  </si>
  <si>
    <t>近江兄弟社</t>
  </si>
  <si>
    <t>能登川</t>
  </si>
  <si>
    <t>彦根東</t>
  </si>
  <si>
    <t>長浜北星</t>
  </si>
  <si>
    <t>滋賀学園</t>
  </si>
  <si>
    <t>氏名</t>
    <rPh sb="0" eb="2">
      <t>シメイ</t>
    </rPh>
    <phoneticPr fontId="2"/>
  </si>
  <si>
    <t>よみがな</t>
    <phoneticPr fontId="2"/>
  </si>
  <si>
    <t>－</t>
    <phoneticPr fontId="2"/>
  </si>
  <si>
    <t>甲南高等養護</t>
    <rPh sb="0" eb="2">
      <t>コウナン</t>
    </rPh>
    <rPh sb="2" eb="4">
      <t>コウトウ</t>
    </rPh>
    <rPh sb="4" eb="6">
      <t>ヨウゴ</t>
    </rPh>
    <phoneticPr fontId="2"/>
  </si>
  <si>
    <t>近江</t>
    <rPh sb="0" eb="2">
      <t>オウミ</t>
    </rPh>
    <phoneticPr fontId="2"/>
  </si>
  <si>
    <t>ﾁｰﾑ</t>
    <phoneticPr fontId="2"/>
  </si>
  <si>
    <t>よみがな</t>
    <phoneticPr fontId="2"/>
  </si>
  <si>
    <t>選手権・遠的</t>
    <rPh sb="0" eb="3">
      <t>センシュケン</t>
    </rPh>
    <rPh sb="4" eb="5">
      <t>エン</t>
    </rPh>
    <rPh sb="5" eb="6">
      <t>テキ</t>
    </rPh>
    <phoneticPr fontId="2"/>
  </si>
  <si>
    <t>選手権・近的</t>
    <rPh sb="0" eb="3">
      <t>センシュケン</t>
    </rPh>
    <rPh sb="4" eb="6">
      <t>キンテキ</t>
    </rPh>
    <phoneticPr fontId="2"/>
  </si>
  <si>
    <t>様式ⅠＬ</t>
    <rPh sb="0" eb="2">
      <t>ヨウシキ</t>
    </rPh>
    <phoneticPr fontId="2"/>
  </si>
  <si>
    <t>様式ⅠＳＭ</t>
    <rPh sb="0" eb="2">
      <t>ヨウシキ</t>
    </rPh>
    <phoneticPr fontId="2"/>
  </si>
  <si>
    <t>＜弓道選手権大会＞</t>
    <rPh sb="1" eb="3">
      <t>キュウドウ</t>
    </rPh>
    <rPh sb="3" eb="6">
      <t>センシュケン</t>
    </rPh>
    <rPh sb="6" eb="8">
      <t>タイカイ</t>
    </rPh>
    <phoneticPr fontId="2"/>
  </si>
  <si>
    <t>Ａチーム</t>
    <phoneticPr fontId="2"/>
  </si>
  <si>
    <t>○男子の部・遠的競技</t>
    <rPh sb="1" eb="3">
      <t>ダンシ</t>
    </rPh>
    <rPh sb="4" eb="5">
      <t>ブ</t>
    </rPh>
    <rPh sb="6" eb="7">
      <t>エン</t>
    </rPh>
    <rPh sb="7" eb="8">
      <t>テキ</t>
    </rPh>
    <rPh sb="8" eb="10">
      <t>キョウギ</t>
    </rPh>
    <phoneticPr fontId="2"/>
  </si>
  <si>
    <t>○女子の部・遠的競技</t>
    <rPh sb="1" eb="3">
      <t>ジョシ</t>
    </rPh>
    <rPh sb="4" eb="5">
      <t>ブ</t>
    </rPh>
    <rPh sb="6" eb="7">
      <t>エン</t>
    </rPh>
    <rPh sb="7" eb="8">
      <t>テキ</t>
    </rPh>
    <rPh sb="8" eb="10">
      <t>キョウギ</t>
    </rPh>
    <phoneticPr fontId="2"/>
  </si>
  <si>
    <t>＜弓道選手権大会＞</t>
    <rPh sb="1" eb="3">
      <t>キュウドウ</t>
    </rPh>
    <rPh sb="3" eb="6">
      <t>センシュケン</t>
    </rPh>
    <rPh sb="6" eb="8">
      <t>タイカイ</t>
    </rPh>
    <rPh sb="7" eb="8">
      <t>キンダイ</t>
    </rPh>
    <phoneticPr fontId="2"/>
  </si>
  <si>
    <t>（上5桁）</t>
    <rPh sb="1" eb="2">
      <t>ウエ</t>
    </rPh>
    <rPh sb="3" eb="4">
      <t>ケタ</t>
    </rPh>
    <phoneticPr fontId="2"/>
  </si>
  <si>
    <t>(上5桁)</t>
    <rPh sb="1" eb="2">
      <t>カミ</t>
    </rPh>
    <rPh sb="3" eb="4">
      <t>ケタ</t>
    </rPh>
    <phoneticPr fontId="2"/>
  </si>
  <si>
    <t>※男子名簿・女子名簿のﾜｰｸｼｰﾄに氏名・よみがな・学年を入力しておきますと，５桁の番号を入力するだけで各登録用紙に出力されます。</t>
    <rPh sb="1" eb="3">
      <t>ダンシ</t>
    </rPh>
    <rPh sb="3" eb="5">
      <t>メイボ</t>
    </rPh>
    <rPh sb="6" eb="8">
      <t>ジョシ</t>
    </rPh>
    <rPh sb="8" eb="10">
      <t>メイボ</t>
    </rPh>
    <rPh sb="18" eb="20">
      <t>シメイ</t>
    </rPh>
    <rPh sb="26" eb="28">
      <t>ガクネン</t>
    </rPh>
    <rPh sb="29" eb="31">
      <t>ニュウリョク</t>
    </rPh>
    <rPh sb="40" eb="41">
      <t>ケタ</t>
    </rPh>
    <rPh sb="42" eb="44">
      <t>バンゴウ</t>
    </rPh>
    <rPh sb="45" eb="47">
      <t>ニュウリョク</t>
    </rPh>
    <rPh sb="52" eb="53">
      <t>カク</t>
    </rPh>
    <rPh sb="53" eb="55">
      <t>トウロク</t>
    </rPh>
    <rPh sb="55" eb="57">
      <t>ヨウシ</t>
    </rPh>
    <rPh sb="58" eb="60">
      <t>シュツリョク</t>
    </rPh>
    <phoneticPr fontId="2"/>
  </si>
  <si>
    <t>登録番号（下５桁）</t>
    <rPh sb="0" eb="2">
      <t>トウロク</t>
    </rPh>
    <rPh sb="2" eb="4">
      <t>バンゴウ</t>
    </rPh>
    <rPh sb="5" eb="6">
      <t>シモ</t>
    </rPh>
    <rPh sb="7" eb="8">
      <t>ケタ</t>
    </rPh>
    <phoneticPr fontId="2"/>
  </si>
  <si>
    <t>長浜北</t>
    <phoneticPr fontId="2"/>
  </si>
  <si>
    <t>＜高等学校弓道錬成大会＞</t>
    <rPh sb="1" eb="5">
      <t>コウトウガッコウ</t>
    </rPh>
    <rPh sb="5" eb="7">
      <t>キュウドウ</t>
    </rPh>
    <rPh sb="7" eb="9">
      <t>レンセイ</t>
    </rPh>
    <rPh sb="9" eb="11">
      <t>タイカイ</t>
    </rPh>
    <phoneticPr fontId="2"/>
  </si>
  <si>
    <t>錬成大会</t>
    <rPh sb="0" eb="2">
      <t>レンセイ</t>
    </rPh>
    <rPh sb="2" eb="4">
      <t>タイカイ</t>
    </rPh>
    <phoneticPr fontId="2"/>
  </si>
  <si>
    <t>５名以上の出場選手がいますので単独チームとして出場します。</t>
    <rPh sb="1" eb="2">
      <t>メイ</t>
    </rPh>
    <rPh sb="2" eb="4">
      <t>イジョウ</t>
    </rPh>
    <rPh sb="5" eb="7">
      <t>シュツジョウ</t>
    </rPh>
    <rPh sb="7" eb="9">
      <t>センシュ</t>
    </rPh>
    <rPh sb="15" eb="17">
      <t>タンドク</t>
    </rPh>
    <rPh sb="23" eb="25">
      <t>シュツジョウ</t>
    </rPh>
    <phoneticPr fontId="2"/>
  </si>
  <si>
    <t>出場選手が５名以下ですので合同チームとして出場します。</t>
    <rPh sb="0" eb="2">
      <t>シュツジョウ</t>
    </rPh>
    <rPh sb="2" eb="4">
      <t>センシュ</t>
    </rPh>
    <rPh sb="6" eb="7">
      <t>メイ</t>
    </rPh>
    <rPh sb="7" eb="9">
      <t>イカ</t>
    </rPh>
    <rPh sb="13" eb="15">
      <t>ゴウドウ</t>
    </rPh>
    <rPh sb="21" eb="23">
      <t>シュツジョウ</t>
    </rPh>
    <phoneticPr fontId="2"/>
  </si>
  <si>
    <t>今回は出場しません。</t>
    <rPh sb="0" eb="2">
      <t>コンカイ</t>
    </rPh>
    <rPh sb="3" eb="5">
      <t>シュツジョウ</t>
    </rPh>
    <phoneticPr fontId="2"/>
  </si>
  <si>
    <t>いずれかに○を付けて下さい</t>
    <rPh sb="7" eb="8">
      <t>ツ</t>
    </rPh>
    <rPh sb="10" eb="11">
      <t>クダ</t>
    </rPh>
    <phoneticPr fontId="2"/>
  </si>
  <si>
    <t>合同チーム相手校　　（　　　　　　　　　　　　　　　　　　　　　　　　　　　　　　　）　</t>
    <rPh sb="0" eb="2">
      <t>ゴウドウ</t>
    </rPh>
    <rPh sb="5" eb="7">
      <t>アイテ</t>
    </rPh>
    <rPh sb="7" eb="8">
      <t>コウ</t>
    </rPh>
    <phoneticPr fontId="2"/>
  </si>
  <si>
    <t>彦根翔西館</t>
    <rPh sb="0" eb="2">
      <t>ヒコネ</t>
    </rPh>
    <rPh sb="2" eb="4">
      <t>ショウセイ</t>
    </rPh>
    <rPh sb="4" eb="5">
      <t>カン</t>
    </rPh>
    <phoneticPr fontId="2"/>
  </si>
  <si>
    <t>MIHO美学院</t>
    <rPh sb="4" eb="5">
      <t>ビ</t>
    </rPh>
    <rPh sb="5" eb="7">
      <t>ガクイン</t>
    </rPh>
    <phoneticPr fontId="2"/>
  </si>
  <si>
    <t>様式ⅣＭ</t>
    <rPh sb="0" eb="2">
      <t>ヨウシキ</t>
    </rPh>
    <phoneticPr fontId="2"/>
  </si>
  <si>
    <t>様式ⅣＦ</t>
    <rPh sb="0" eb="2">
      <t>ヨウシキ</t>
    </rPh>
    <phoneticPr fontId="2"/>
  </si>
  <si>
    <t>様式ⅢＬ</t>
    <rPh sb="0" eb="2">
      <t>ヨウシキ</t>
    </rPh>
    <phoneticPr fontId="2"/>
  </si>
  <si>
    <t>５名以下の出場選手ですが単独チームとして出場します。</t>
    <rPh sb="1" eb="2">
      <t>メイ</t>
    </rPh>
    <rPh sb="2" eb="4">
      <t>イカ</t>
    </rPh>
    <rPh sb="5" eb="7">
      <t>シュツジョウ</t>
    </rPh>
    <rPh sb="7" eb="9">
      <t>センシュ</t>
    </rPh>
    <rPh sb="12" eb="14">
      <t>タンドク</t>
    </rPh>
    <rPh sb="20" eb="22">
      <t>シュツジョウ</t>
    </rPh>
    <phoneticPr fontId="2"/>
  </si>
  <si>
    <t>＜県民体育大会＞</t>
    <rPh sb="1" eb="3">
      <t>ケンミン</t>
    </rPh>
    <rPh sb="3" eb="5">
      <t>タイイク</t>
    </rPh>
    <rPh sb="5" eb="7">
      <t>タイカイ</t>
    </rPh>
    <rPh sb="6" eb="7">
      <t>キンダイ</t>
    </rPh>
    <phoneticPr fontId="2"/>
  </si>
  <si>
    <t>＜県民体育大会＞</t>
    <rPh sb="1" eb="3">
      <t>ケンミン</t>
    </rPh>
    <rPh sb="3" eb="5">
      <t>タイイク</t>
    </rPh>
    <rPh sb="5" eb="7">
      <t>タイカイ</t>
    </rPh>
    <phoneticPr fontId="2"/>
  </si>
  <si>
    <t>様式ⅢＳＭ</t>
    <rPh sb="0" eb="2">
      <t>ヨウシキ</t>
    </rPh>
    <phoneticPr fontId="2"/>
  </si>
  <si>
    <t>様ⅢＳＦ</t>
    <rPh sb="0" eb="1">
      <t>サマ</t>
    </rPh>
    <phoneticPr fontId="2"/>
  </si>
  <si>
    <t>○近的個人競技（近的団体競技（A～Cチーム））</t>
    <rPh sb="1" eb="2">
      <t>キン</t>
    </rPh>
    <rPh sb="2" eb="3">
      <t>テキ</t>
    </rPh>
    <rPh sb="3" eb="5">
      <t>コジン</t>
    </rPh>
    <rPh sb="5" eb="7">
      <t>キョウギ</t>
    </rPh>
    <rPh sb="8" eb="10">
      <t>キンテキ</t>
    </rPh>
    <rPh sb="10" eb="12">
      <t>ダンタイ</t>
    </rPh>
    <rPh sb="12" eb="14">
      <t>キョウギ</t>
    </rPh>
    <phoneticPr fontId="2"/>
  </si>
  <si>
    <t>※チーム数が８チームを超える場合は，コピーしてください。その際チーム名の変更、団体枠消去をお願いします。</t>
    <rPh sb="4" eb="5">
      <t>スウ</t>
    </rPh>
    <rPh sb="11" eb="12">
      <t>コ</t>
    </rPh>
    <rPh sb="14" eb="16">
      <t>バアイ</t>
    </rPh>
    <rPh sb="30" eb="31">
      <t>サイ</t>
    </rPh>
    <rPh sb="34" eb="35">
      <t>メイ</t>
    </rPh>
    <rPh sb="36" eb="38">
      <t>ヘンコウ</t>
    </rPh>
    <rPh sb="39" eb="41">
      <t>ダンタイ</t>
    </rPh>
    <rPh sb="41" eb="42">
      <t>ワク</t>
    </rPh>
    <rPh sb="42" eb="44">
      <t>ショウキョ</t>
    </rPh>
    <rPh sb="46" eb="47">
      <t>ネガ</t>
    </rPh>
    <phoneticPr fontId="2"/>
  </si>
  <si>
    <t>様式ⅠＳＦ</t>
    <rPh sb="0" eb="2">
      <t>ヨウシキ</t>
    </rPh>
    <phoneticPr fontId="2"/>
  </si>
  <si>
    <t>県体・男子近的</t>
    <rPh sb="0" eb="2">
      <t>ケンタイ</t>
    </rPh>
    <rPh sb="3" eb="5">
      <t>ダンシ</t>
    </rPh>
    <rPh sb="5" eb="7">
      <t>キンテキ</t>
    </rPh>
    <phoneticPr fontId="2"/>
  </si>
  <si>
    <t>県体・女子近的</t>
    <rPh sb="0" eb="2">
      <t>ケンタイ</t>
    </rPh>
    <rPh sb="3" eb="5">
      <t>ジョシ</t>
    </rPh>
    <rPh sb="5" eb="7">
      <t>キンテキ</t>
    </rPh>
    <phoneticPr fontId="2"/>
  </si>
  <si>
    <t>県体・遠的</t>
    <rPh sb="0" eb="2">
      <t>ケンタイ</t>
    </rPh>
    <rPh sb="3" eb="4">
      <t>エン</t>
    </rPh>
    <rPh sb="4" eb="5">
      <t>テキ</t>
    </rPh>
    <phoneticPr fontId="2"/>
  </si>
  <si>
    <t>女子</t>
    <rPh sb="0" eb="2">
      <t>ジョシ</t>
    </rPh>
    <phoneticPr fontId="2"/>
  </si>
  <si>
    <t>○近的競技 団体戦</t>
    <rPh sb="1" eb="2">
      <t>キン</t>
    </rPh>
    <rPh sb="2" eb="3">
      <t>テキ</t>
    </rPh>
    <rPh sb="3" eb="5">
      <t>キョウギ</t>
    </rPh>
    <rPh sb="6" eb="9">
      <t>ダンタイセン</t>
    </rPh>
    <phoneticPr fontId="2"/>
  </si>
  <si>
    <t>○近的競技　団体戦</t>
    <rPh sb="1" eb="2">
      <t>キン</t>
    </rPh>
    <rPh sb="2" eb="3">
      <t>テキ</t>
    </rPh>
    <rPh sb="3" eb="5">
      <t>キョウギ</t>
    </rPh>
    <rPh sb="6" eb="9">
      <t>ダンタイセン</t>
    </rPh>
    <phoneticPr fontId="2"/>
  </si>
  <si>
    <t>様式ⅤＭ</t>
    <phoneticPr fontId="2"/>
  </si>
  <si>
    <t>男子</t>
    <rPh sb="0" eb="2">
      <t>ダンシ</t>
    </rPh>
    <phoneticPr fontId="2"/>
  </si>
  <si>
    <t>様式ⅤＦ</t>
    <rPh sb="0" eb="2">
      <t>ヨウシキ</t>
    </rPh>
    <phoneticPr fontId="2"/>
  </si>
  <si>
    <t>※近的種目の登録の場合は，弓道選手権（近的競技）に出場した選手の「選手権」欄に的中数を記入ください。</t>
    <rPh sb="1" eb="3">
      <t>キンテキ</t>
    </rPh>
    <rPh sb="3" eb="5">
      <t>シュモク</t>
    </rPh>
    <rPh sb="6" eb="8">
      <t>トウロク</t>
    </rPh>
    <rPh sb="9" eb="11">
      <t>バアイ</t>
    </rPh>
    <rPh sb="13" eb="15">
      <t>キュウドウ</t>
    </rPh>
    <rPh sb="15" eb="18">
      <t>センシュケン</t>
    </rPh>
    <rPh sb="19" eb="21">
      <t>キンテキ</t>
    </rPh>
    <rPh sb="21" eb="23">
      <t>キョウギ</t>
    </rPh>
    <rPh sb="25" eb="27">
      <t>シュツジョウ</t>
    </rPh>
    <rPh sb="29" eb="31">
      <t>センシュ</t>
    </rPh>
    <rPh sb="33" eb="36">
      <t>センシュケン</t>
    </rPh>
    <rPh sb="37" eb="38">
      <t>ラン</t>
    </rPh>
    <rPh sb="39" eb="40">
      <t>テキ</t>
    </rPh>
    <rPh sb="41" eb="42">
      <t>カズ</t>
    </rPh>
    <rPh sb="43" eb="45">
      <t>キニュウ</t>
    </rPh>
    <phoneticPr fontId="2"/>
  </si>
  <si>
    <t>予選</t>
    <rPh sb="0" eb="2">
      <t>ヨセン</t>
    </rPh>
    <phoneticPr fontId="2"/>
  </si>
  <si>
    <t>※県民体育大会・近的競技に出場していない選手は，全国選抜大会（個人競技）の候補となることはできません。</t>
    <rPh sb="1" eb="3">
      <t>ケンミン</t>
    </rPh>
    <rPh sb="3" eb="5">
      <t>タイイク</t>
    </rPh>
    <rPh sb="5" eb="7">
      <t>タイカイ</t>
    </rPh>
    <rPh sb="8" eb="10">
      <t>キンテキ</t>
    </rPh>
    <rPh sb="10" eb="12">
      <t>キョウギ</t>
    </rPh>
    <rPh sb="13" eb="15">
      <t>シュツジョウ</t>
    </rPh>
    <rPh sb="20" eb="22">
      <t>センシュ</t>
    </rPh>
    <rPh sb="24" eb="26">
      <t>ゼンコク</t>
    </rPh>
    <rPh sb="26" eb="28">
      <t>センバツ</t>
    </rPh>
    <rPh sb="28" eb="30">
      <t>タイカイ</t>
    </rPh>
    <rPh sb="31" eb="33">
      <t>コジン</t>
    </rPh>
    <rPh sb="33" eb="35">
      <t>キョウギ</t>
    </rPh>
    <rPh sb="37" eb="39">
      <t>コウホ</t>
    </rPh>
    <phoneticPr fontId="2"/>
  </si>
  <si>
    <t>※近的種目の登録の場合は，県民体育大会（近的競技）に出場した選手の「予選」欄に的中数を記入ください。</t>
    <rPh sb="1" eb="3">
      <t>キンテキ</t>
    </rPh>
    <rPh sb="3" eb="5">
      <t>シュモク</t>
    </rPh>
    <rPh sb="6" eb="8">
      <t>トウロク</t>
    </rPh>
    <rPh sb="9" eb="11">
      <t>バアイ</t>
    </rPh>
    <rPh sb="13" eb="15">
      <t>ケンミン</t>
    </rPh>
    <rPh sb="15" eb="17">
      <t>タイイク</t>
    </rPh>
    <rPh sb="17" eb="19">
      <t>タイカイ</t>
    </rPh>
    <rPh sb="20" eb="22">
      <t>キンテキ</t>
    </rPh>
    <rPh sb="22" eb="24">
      <t>キョウギ</t>
    </rPh>
    <rPh sb="26" eb="28">
      <t>シュツジョウ</t>
    </rPh>
    <rPh sb="30" eb="32">
      <t>センシュ</t>
    </rPh>
    <rPh sb="34" eb="36">
      <t>ヨセン</t>
    </rPh>
    <rPh sb="37" eb="38">
      <t>ラン</t>
    </rPh>
    <rPh sb="39" eb="40">
      <t>テキ</t>
    </rPh>
    <rPh sb="41" eb="42">
      <t>カズ</t>
    </rPh>
    <rPh sb="43" eb="45">
      <t>キニュウ</t>
    </rPh>
    <phoneticPr fontId="2"/>
  </si>
  <si>
    <t>－</t>
    <phoneticPr fontId="2"/>
  </si>
  <si>
    <t>６</t>
  </si>
  <si>
    <t>７</t>
  </si>
  <si>
    <t>８</t>
  </si>
  <si>
    <t>９</t>
  </si>
  <si>
    <t>国体</t>
    <rPh sb="0" eb="2">
      <t>コクタイ</t>
    </rPh>
    <phoneticPr fontId="2"/>
  </si>
  <si>
    <r>
      <t>○近的競技 個人戦</t>
    </r>
    <r>
      <rPr>
        <sz val="10"/>
        <rFont val="ＭＳ Ｐゴシック"/>
        <family val="3"/>
        <charset val="128"/>
      </rPr>
      <t>（今年はチームで立ちを組みません。上から詰めて記入してください。）</t>
    </r>
    <rPh sb="1" eb="2">
      <t>キン</t>
    </rPh>
    <rPh sb="2" eb="3">
      <t>テキ</t>
    </rPh>
    <rPh sb="3" eb="5">
      <t>キョウギ</t>
    </rPh>
    <rPh sb="6" eb="9">
      <t>コジンセン</t>
    </rPh>
    <rPh sb="10" eb="12">
      <t>コトシ</t>
    </rPh>
    <rPh sb="17" eb="18">
      <t>タ</t>
    </rPh>
    <rPh sb="20" eb="21">
      <t>ク</t>
    </rPh>
    <rPh sb="26" eb="27">
      <t>ウエ</t>
    </rPh>
    <rPh sb="29" eb="30">
      <t>ツ</t>
    </rPh>
    <rPh sb="32" eb="34">
      <t>キニュウ</t>
    </rPh>
    <phoneticPr fontId="2"/>
  </si>
  <si>
    <t>注意！登録番号は３年間持ち上がりです。
退部した生徒の分を詰めないでください。
退部生徒を残したまま、もしくは空欄にして使用してください。</t>
    <rPh sb="0" eb="2">
      <t>チュウイ</t>
    </rPh>
    <rPh sb="3" eb="5">
      <t>トウロク</t>
    </rPh>
    <rPh sb="5" eb="7">
      <t>バンゴウ</t>
    </rPh>
    <rPh sb="9" eb="11">
      <t>ネンカン</t>
    </rPh>
    <rPh sb="11" eb="12">
      <t>モ</t>
    </rPh>
    <rPh sb="13" eb="14">
      <t>ア</t>
    </rPh>
    <rPh sb="20" eb="22">
      <t>タイブ</t>
    </rPh>
    <rPh sb="24" eb="26">
      <t>セイト</t>
    </rPh>
    <rPh sb="27" eb="28">
      <t>ブン</t>
    </rPh>
    <rPh sb="29" eb="30">
      <t>ツ</t>
    </rPh>
    <rPh sb="40" eb="42">
      <t>タイブ</t>
    </rPh>
    <rPh sb="42" eb="44">
      <t>セイト</t>
    </rPh>
    <rPh sb="45" eb="46">
      <t>ノコ</t>
    </rPh>
    <rPh sb="55" eb="57">
      <t>クウラン</t>
    </rPh>
    <rPh sb="60" eb="62">
      <t>シヨウ</t>
    </rPh>
    <phoneticPr fontId="2"/>
  </si>
  <si>
    <t>※予選の欄には県体の的中数（出場していない時は「－」）を記入してください。</t>
    <rPh sb="1" eb="3">
      <t>ヨセン</t>
    </rPh>
    <rPh sb="7" eb="8">
      <t>ケン</t>
    </rPh>
    <rPh sb="8" eb="9">
      <t>タイ</t>
    </rPh>
    <rPh sb="28" eb="30">
      <t>キニュウ</t>
    </rPh>
    <phoneticPr fontId="2"/>
  </si>
  <si>
    <t>○</t>
    <phoneticPr fontId="2"/>
  </si>
  <si>
    <t>×</t>
    <phoneticPr fontId="2"/>
  </si>
  <si>
    <t>※選手権の欄には選手権近的の的中数（出場していない時は「－」）</t>
    <rPh sb="1" eb="4">
      <t>センシュケン</t>
    </rPh>
    <rPh sb="5" eb="6">
      <t>ラン</t>
    </rPh>
    <rPh sb="8" eb="11">
      <t>センシュケン</t>
    </rPh>
    <rPh sb="11" eb="13">
      <t>キンテキ</t>
    </rPh>
    <rPh sb="14" eb="15">
      <t>テキ</t>
    </rPh>
    <rPh sb="16" eb="17">
      <t>スウ</t>
    </rPh>
    <rPh sb="18" eb="20">
      <t>シュツジョウ</t>
    </rPh>
    <rPh sb="25" eb="26">
      <t>トキ</t>
    </rPh>
    <phoneticPr fontId="2"/>
  </si>
  <si>
    <t>　その際退部した生徒の分を詰めないでください。
その番号の欄は退部生徒を残したまま、もしくは空欄にして使用してください。</t>
    <rPh sb="3" eb="4">
      <t>サイ</t>
    </rPh>
    <rPh sb="26" eb="28">
      <t>バンゴウ</t>
    </rPh>
    <rPh sb="29" eb="30">
      <t>ラン</t>
    </rPh>
    <phoneticPr fontId="2"/>
  </si>
  <si>
    <t>Bチーム</t>
    <phoneticPr fontId="2"/>
  </si>
  <si>
    <t>Bチーム</t>
    <phoneticPr fontId="2"/>
  </si>
  <si>
    <t>Bチーム</t>
    <phoneticPr fontId="2"/>
  </si>
  <si>
    <t>補欠</t>
    <rPh sb="0" eb="2">
      <t>ホケツ</t>
    </rPh>
    <phoneticPr fontId="2"/>
  </si>
  <si>
    <r>
      <t>　　国体の欄には出場希望の有無を○か×で『</t>
    </r>
    <r>
      <rPr>
        <b/>
        <sz val="11"/>
        <rFont val="ＭＳ Ｐゴシック"/>
        <family val="3"/>
        <charset val="128"/>
      </rPr>
      <t>必ず』</t>
    </r>
    <r>
      <rPr>
        <sz val="11"/>
        <rFont val="ＭＳ Ｐゴシック"/>
        <family val="3"/>
        <charset val="128"/>
      </rPr>
      <t>記入してください</t>
    </r>
    <rPh sb="21" eb="22">
      <t>カナラ</t>
    </rPh>
    <phoneticPr fontId="2"/>
  </si>
  <si>
    <t>登録締切　５月８日（金）</t>
    <rPh sb="0" eb="2">
      <t>トウロク</t>
    </rPh>
    <rPh sb="2" eb="3">
      <t>シ</t>
    </rPh>
    <rPh sb="3" eb="4">
      <t>キ</t>
    </rPh>
    <rPh sb="6" eb="7">
      <t>ガツ</t>
    </rPh>
    <rPh sb="8" eb="9">
      <t>ヒ</t>
    </rPh>
    <rPh sb="10" eb="11">
      <t>キン</t>
    </rPh>
    <phoneticPr fontId="2"/>
  </si>
  <si>
    <t>２０２６年度　選手登録用紙</t>
    <rPh sb="4" eb="6">
      <t>ネンド</t>
    </rPh>
    <rPh sb="7" eb="9">
      <t>センシュ</t>
    </rPh>
    <rPh sb="9" eb="11">
      <t>トウロク</t>
    </rPh>
    <rPh sb="11" eb="13">
      <t>ヨウシ</t>
    </rPh>
    <phoneticPr fontId="2"/>
  </si>
  <si>
    <t>登録締切　４月１７日（金）</t>
    <rPh sb="0" eb="2">
      <t>トウロク</t>
    </rPh>
    <rPh sb="2" eb="3">
      <t>シ</t>
    </rPh>
    <rPh sb="3" eb="4">
      <t>キ</t>
    </rPh>
    <rPh sb="6" eb="7">
      <t>ガツ</t>
    </rPh>
    <rPh sb="9" eb="10">
      <t>ヒ</t>
    </rPh>
    <rPh sb="11" eb="12">
      <t>キン</t>
    </rPh>
    <phoneticPr fontId="2"/>
  </si>
  <si>
    <t>登録締切　４月１７日（金）</t>
    <rPh sb="0" eb="2">
      <t>トウロク</t>
    </rPh>
    <rPh sb="2" eb="3">
      <t>シ</t>
    </rPh>
    <rPh sb="3" eb="4">
      <t>キ</t>
    </rPh>
    <rPh sb="6" eb="7">
      <t>ガツ</t>
    </rPh>
    <rPh sb="10" eb="11">
      <t>キン</t>
    </rPh>
    <phoneticPr fontId="2"/>
  </si>
  <si>
    <t>登録締切　８月２８日（金）</t>
    <rPh sb="0" eb="2">
      <t>トウロク</t>
    </rPh>
    <rPh sb="2" eb="3">
      <t>シ</t>
    </rPh>
    <rPh sb="3" eb="4">
      <t>キ</t>
    </rPh>
    <rPh sb="6" eb="7">
      <t>ガツ</t>
    </rPh>
    <rPh sb="9" eb="10">
      <t>ヒ</t>
    </rPh>
    <rPh sb="11" eb="12">
      <t>キン</t>
    </rPh>
    <phoneticPr fontId="2"/>
  </si>
  <si>
    <t>登録締切　９月２５日（金）</t>
    <rPh sb="0" eb="2">
      <t>トウロク</t>
    </rPh>
    <rPh sb="2" eb="3">
      <t>シ</t>
    </rPh>
    <rPh sb="3" eb="4">
      <t>キ</t>
    </rPh>
    <rPh sb="6" eb="7">
      <t>ガツ</t>
    </rPh>
    <rPh sb="9" eb="10">
      <t>ヒ</t>
    </rPh>
    <rPh sb="11" eb="12">
      <t>キン</t>
    </rPh>
    <phoneticPr fontId="2"/>
  </si>
  <si>
    <t>登録締切　　１月１５日（金）</t>
    <rPh sb="0" eb="2">
      <t>トウロク</t>
    </rPh>
    <rPh sb="2" eb="3">
      <t>シ</t>
    </rPh>
    <rPh sb="3" eb="4">
      <t>キ</t>
    </rPh>
    <rPh sb="7" eb="8">
      <t>ガツ</t>
    </rPh>
    <rPh sb="10" eb="11">
      <t>ヒ</t>
    </rPh>
    <rPh sb="12" eb="13">
      <t>キン</t>
    </rPh>
    <phoneticPr fontId="2"/>
  </si>
  <si>
    <r>
      <t xml:space="preserve">TEL 0748(86)4145 </t>
    </r>
    <r>
      <rPr>
        <sz val="11"/>
        <rFont val="ＭＳ Ｐ明朝"/>
        <family val="1"/>
        <charset val="128"/>
      </rPr>
      <t>／</t>
    </r>
    <r>
      <rPr>
        <sz val="11"/>
        <rFont val="Century"/>
        <family val="1"/>
      </rPr>
      <t xml:space="preserve"> FAX 0748(86)4983 </t>
    </r>
    <r>
      <rPr>
        <sz val="11"/>
        <rFont val="ＭＳ Ｐ明朝"/>
        <family val="1"/>
        <charset val="128"/>
      </rPr>
      <t>／</t>
    </r>
    <r>
      <rPr>
        <sz val="11"/>
        <rFont val="Century"/>
        <family val="1"/>
      </rPr>
      <t>E-mail st24240855@ms.pref-shiga.ed.jp</t>
    </r>
    <phoneticPr fontId="2"/>
  </si>
  <si>
    <r>
      <t xml:space="preserve">TEL 0748(86)4145 </t>
    </r>
    <r>
      <rPr>
        <sz val="11"/>
        <rFont val="ＭＳ Ｐ明朝"/>
        <family val="1"/>
        <charset val="128"/>
      </rPr>
      <t>／</t>
    </r>
    <r>
      <rPr>
        <sz val="11"/>
        <rFont val="Century"/>
        <family val="1"/>
      </rPr>
      <t xml:space="preserve"> FAX 0748(86)4983 </t>
    </r>
    <r>
      <rPr>
        <sz val="11"/>
        <rFont val="ＭＳ Ｐ明朝"/>
        <family val="1"/>
        <charset val="128"/>
      </rPr>
      <t>／</t>
    </r>
    <r>
      <rPr>
        <sz val="11"/>
        <rFont val="Century"/>
        <family val="1"/>
      </rPr>
      <t>E-mail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>st24240855@ms.pref-shiga.ed.jp</t>
    </r>
    <phoneticPr fontId="2"/>
  </si>
  <si>
    <t>TEL 0748(86)4145 ／ FAX 0748(86)4983 ／E-mail　st24240855@ms.pref-shiga.ed.jp</t>
  </si>
  <si>
    <r>
      <t xml:space="preserve">TEL 0748(86)4145 </t>
    </r>
    <r>
      <rPr>
        <sz val="11"/>
        <rFont val="ＭＳ Ｐ明朝"/>
        <family val="1"/>
        <charset val="128"/>
      </rPr>
      <t>／</t>
    </r>
    <r>
      <rPr>
        <sz val="11"/>
        <rFont val="Century"/>
        <family val="1"/>
      </rPr>
      <t xml:space="preserve"> FAX 0748(86)4983 </t>
    </r>
    <r>
      <rPr>
        <sz val="11"/>
        <rFont val="ＭＳ Ｐ明朝"/>
        <family val="1"/>
        <charset val="128"/>
      </rPr>
      <t>／</t>
    </r>
    <r>
      <rPr>
        <sz val="11"/>
        <rFont val="Century"/>
        <family val="1"/>
      </rPr>
      <t>E-mail st24240855@ms.pref-shiga.ed.jp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</si>
</sst>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"/>
    <numFmt numFmtId="177" formatCode="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HG創英角ｺﾞｼｯｸUB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HG丸ｺﾞｼｯｸM-PRO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Century"/>
      <family val="1"/>
    </font>
    <font>
      <sz val="15"/>
      <name val="ＭＳ Ｐゴシック"/>
      <family val="3"/>
      <charset val="128"/>
    </font>
    <font>
      <sz val="7"/>
      <name val="HG丸ｺﾞｼｯｸM-PRO"/>
      <family val="3"/>
      <charset val="128"/>
    </font>
    <font>
      <b/>
      <sz val="1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6" borderId="0" xfId="0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23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Fill="1" applyBorder="1" applyAlignment="1">
      <alignment horizontal="center"/>
    </xf>
    <xf numFmtId="176" fontId="0" fillId="7" borderId="14" xfId="0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8" borderId="14" xfId="0" applyNumberFormat="1" applyFill="1" applyBorder="1" applyAlignment="1">
      <alignment horizontal="center" vertical="center"/>
    </xf>
    <xf numFmtId="176" fontId="0" fillId="8" borderId="14" xfId="0" applyNumberForma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1" fillId="0" borderId="0" xfId="0" applyFont="1">
      <alignment vertical="center"/>
    </xf>
    <xf numFmtId="0" fontId="1" fillId="7" borderId="14" xfId="0" applyFont="1" applyFill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6" xfId="0" applyFill="1" applyBorder="1" applyAlignment="1">
      <alignment horizont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0" fillId="0" borderId="27" xfId="0" applyNumberForma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177" fontId="0" fillId="0" borderId="45" xfId="0" applyNumberFormat="1" applyBorder="1" applyAlignment="1">
      <alignment horizontal="center" vertical="center"/>
    </xf>
    <xf numFmtId="177" fontId="0" fillId="0" borderId="46" xfId="0" applyNumberFormat="1" applyBorder="1" applyAlignment="1">
      <alignment horizontal="center" vertical="center"/>
    </xf>
    <xf numFmtId="177" fontId="0" fillId="0" borderId="47" xfId="0" applyNumberFormat="1" applyBorder="1" applyAlignment="1">
      <alignment horizontal="center" vertical="center"/>
    </xf>
    <xf numFmtId="177" fontId="0" fillId="0" borderId="48" xfId="0" applyNumberFormat="1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textRotation="255"/>
    </xf>
    <xf numFmtId="0" fontId="0" fillId="0" borderId="0" xfId="0" applyBorder="1" applyAlignment="1">
      <alignment horizontal="center" vertical="center" textRotation="255"/>
    </xf>
    <xf numFmtId="49" fontId="0" fillId="0" borderId="48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50" xfId="0" applyNumberFormat="1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right" vertical="center"/>
    </xf>
    <xf numFmtId="0" fontId="16" fillId="10" borderId="0" xfId="0" applyFont="1" applyFill="1" applyAlignment="1">
      <alignment horizontal="left" vertical="center" shrinkToFit="1"/>
    </xf>
    <xf numFmtId="0" fontId="0" fillId="10" borderId="51" xfId="0" applyFill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1" fillId="0" borderId="69" xfId="0" applyFont="1" applyBorder="1" applyAlignment="1">
      <alignment horizontal="left" vertical="center"/>
    </xf>
    <xf numFmtId="0" fontId="1" fillId="0" borderId="68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1" fillId="0" borderId="77" xfId="0" applyFont="1" applyBorder="1" applyAlignment="1">
      <alignment horizontal="left" vertical="center"/>
    </xf>
    <xf numFmtId="0" fontId="1" fillId="0" borderId="76" xfId="0" applyFont="1" applyBorder="1" applyAlignment="1">
      <alignment horizontal="left" vertical="center"/>
    </xf>
    <xf numFmtId="0" fontId="0" fillId="0" borderId="53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1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77" fontId="0" fillId="0" borderId="51" xfId="0" applyNumberFormat="1" applyBorder="1" applyAlignment="1">
      <alignment horizontal="center" vertical="center"/>
    </xf>
    <xf numFmtId="177" fontId="0" fillId="0" borderId="70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3" xfId="0" applyBorder="1">
      <alignment vertical="center"/>
    </xf>
    <xf numFmtId="0" fontId="0" fillId="0" borderId="61" xfId="0" applyBorder="1">
      <alignment vertical="center"/>
    </xf>
    <xf numFmtId="0" fontId="0" fillId="0" borderId="9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72" xfId="0" applyFont="1" applyBorder="1" applyAlignment="1">
      <alignment horizontal="left" vertical="center"/>
    </xf>
    <xf numFmtId="0" fontId="1" fillId="0" borderId="71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1" fillId="0" borderId="69" xfId="0" applyFont="1" applyBorder="1" applyAlignment="1">
      <alignment horizontal="left" vertical="center"/>
    </xf>
    <xf numFmtId="0" fontId="1" fillId="0" borderId="68" xfId="0" applyFont="1" applyBorder="1" applyAlignment="1">
      <alignment horizontal="left" vertical="center"/>
    </xf>
    <xf numFmtId="0" fontId="1" fillId="0" borderId="54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1" fillId="0" borderId="77" xfId="0" applyFont="1" applyBorder="1" applyAlignment="1">
      <alignment horizontal="left" vertical="center"/>
    </xf>
    <xf numFmtId="0" fontId="1" fillId="0" borderId="76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79" xfId="0" applyBorder="1">
      <alignment vertical="center"/>
    </xf>
    <xf numFmtId="0" fontId="0" fillId="0" borderId="81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/>
    </xf>
    <xf numFmtId="0" fontId="0" fillId="0" borderId="83" xfId="0" applyBorder="1" applyAlignment="1">
      <alignment horizontal="center" vertical="center" textRotation="255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84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177" fontId="0" fillId="0" borderId="0" xfId="0" applyNumberFormat="1" applyBorder="1" applyAlignment="1">
      <alignment horizontal="center" vertical="center"/>
    </xf>
    <xf numFmtId="0" fontId="0" fillId="0" borderId="87" xfId="0" applyBorder="1" applyAlignment="1">
      <alignment horizontal="center" vertical="center" textRotation="255"/>
    </xf>
    <xf numFmtId="0" fontId="0" fillId="0" borderId="88" xfId="0" applyBorder="1" applyAlignment="1">
      <alignment horizontal="center" vertical="center" textRotation="255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89" xfId="0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49" fontId="0" fillId="0" borderId="31" xfId="0" applyNumberFormat="1" applyBorder="1" applyAlignment="1">
      <alignment horizontal="center" vertical="center"/>
    </xf>
    <xf numFmtId="49" fontId="0" fillId="0" borderId="66" xfId="0" applyNumberForma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0" fillId="0" borderId="14" xfId="0" applyBorder="1" applyAlignment="1">
      <alignment horizontal="center" vertical="center" textRotation="255"/>
    </xf>
    <xf numFmtId="49" fontId="0" fillId="0" borderId="14" xfId="0" applyNumberFormat="1" applyBorder="1" applyAlignment="1">
      <alignment horizontal="left" vertical="center"/>
    </xf>
    <xf numFmtId="49" fontId="0" fillId="0" borderId="92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93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</cellXfs>
  <cellStyles count="1">
    <cellStyle name="標準" xfId="0" builtinId="0"/>
  </cellStyles>
  <dxfs count="18"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200025</xdr:colOff>
      <xdr:row>23</xdr:row>
      <xdr:rowOff>0</xdr:rowOff>
    </xdr:from>
    <xdr:to>
      <xdr:col>23</xdr:col>
      <xdr:colOff>28575</xdr:colOff>
      <xdr:row>23</xdr:row>
      <xdr:rowOff>0</xdr:rowOff>
    </xdr:to>
    <xdr:sp macro="" textlink="">
      <xdr:nvSpPr>
        <xdr:cNvPr id="25651" name="AutoShape 2">
          <a:extLst>
            <a:ext uri="{FF2B5EF4-FFF2-40B4-BE49-F238E27FC236}">
              <a16:creationId xmlns:a16="http://schemas.microsoft.com/office/drawing/2014/main" xmlns="" id="{00000000-0008-0000-0100-000033640000}"/>
            </a:ext>
          </a:extLst>
        </xdr:cNvPr>
        <xdr:cNvSpPr>
          <a:spLocks noChangeArrowheads="1"/>
        </xdr:cNvSpPr>
      </xdr:nvSpPr>
      <xdr:spPr bwMode="auto">
        <a:xfrm>
          <a:off x="11325225" y="5153025"/>
          <a:ext cx="1066800" cy="0"/>
        </a:xfrm>
        <a:prstGeom prst="downArrow">
          <a:avLst>
            <a:gd name="adj1" fmla="val 50000"/>
            <a:gd name="adj2" fmla="val -2147483648"/>
          </a:avLst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200025</xdr:colOff>
      <xdr:row>23</xdr:row>
      <xdr:rowOff>0</xdr:rowOff>
    </xdr:from>
    <xdr:to>
      <xdr:col>23</xdr:col>
      <xdr:colOff>28575</xdr:colOff>
      <xdr:row>23</xdr:row>
      <xdr:rowOff>0</xdr:rowOff>
    </xdr:to>
    <xdr:sp macro="" textlink="">
      <xdr:nvSpPr>
        <xdr:cNvPr id="25652" name="AutoShape 5">
          <a:extLst>
            <a:ext uri="{FF2B5EF4-FFF2-40B4-BE49-F238E27FC236}">
              <a16:creationId xmlns:a16="http://schemas.microsoft.com/office/drawing/2014/main" xmlns="" id="{00000000-0008-0000-0100-000034640000}"/>
            </a:ext>
          </a:extLst>
        </xdr:cNvPr>
        <xdr:cNvSpPr>
          <a:spLocks noChangeArrowheads="1"/>
        </xdr:cNvSpPr>
      </xdr:nvSpPr>
      <xdr:spPr bwMode="auto">
        <a:xfrm>
          <a:off x="11325225" y="5153025"/>
          <a:ext cx="1066800" cy="0"/>
        </a:xfrm>
        <a:prstGeom prst="downArrow">
          <a:avLst>
            <a:gd name="adj1" fmla="val 50000"/>
            <a:gd name="adj2" fmla="val -2147483648"/>
          </a:avLst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200025</xdr:colOff>
      <xdr:row>23</xdr:row>
      <xdr:rowOff>0</xdr:rowOff>
    </xdr:from>
    <xdr:to>
      <xdr:col>23</xdr:col>
      <xdr:colOff>28575</xdr:colOff>
      <xdr:row>23</xdr:row>
      <xdr:rowOff>0</xdr:rowOff>
    </xdr:to>
    <xdr:sp macro="" textlink="">
      <xdr:nvSpPr>
        <xdr:cNvPr id="25653" name="AutoShape 7">
          <a:extLst>
            <a:ext uri="{FF2B5EF4-FFF2-40B4-BE49-F238E27FC236}">
              <a16:creationId xmlns:a16="http://schemas.microsoft.com/office/drawing/2014/main" xmlns="" id="{00000000-0008-0000-0100-000035640000}"/>
            </a:ext>
          </a:extLst>
        </xdr:cNvPr>
        <xdr:cNvSpPr>
          <a:spLocks noChangeArrowheads="1"/>
        </xdr:cNvSpPr>
      </xdr:nvSpPr>
      <xdr:spPr bwMode="auto">
        <a:xfrm>
          <a:off x="11325225" y="5153025"/>
          <a:ext cx="1066800" cy="0"/>
        </a:xfrm>
        <a:prstGeom prst="downArrow">
          <a:avLst>
            <a:gd name="adj1" fmla="val 50000"/>
            <a:gd name="adj2" fmla="val -2147483648"/>
          </a:avLst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200025</xdr:colOff>
      <xdr:row>23</xdr:row>
      <xdr:rowOff>0</xdr:rowOff>
    </xdr:from>
    <xdr:to>
      <xdr:col>23</xdr:col>
      <xdr:colOff>28575</xdr:colOff>
      <xdr:row>23</xdr:row>
      <xdr:rowOff>0</xdr:rowOff>
    </xdr:to>
    <xdr:sp macro="" textlink="">
      <xdr:nvSpPr>
        <xdr:cNvPr id="25654" name="AutoShape 8">
          <a:extLst>
            <a:ext uri="{FF2B5EF4-FFF2-40B4-BE49-F238E27FC236}">
              <a16:creationId xmlns:a16="http://schemas.microsoft.com/office/drawing/2014/main" xmlns="" id="{00000000-0008-0000-0100-000036640000}"/>
            </a:ext>
          </a:extLst>
        </xdr:cNvPr>
        <xdr:cNvSpPr>
          <a:spLocks noChangeArrowheads="1"/>
        </xdr:cNvSpPr>
      </xdr:nvSpPr>
      <xdr:spPr bwMode="auto">
        <a:xfrm>
          <a:off x="11325225" y="5153025"/>
          <a:ext cx="1066800" cy="0"/>
        </a:xfrm>
        <a:prstGeom prst="downArrow">
          <a:avLst>
            <a:gd name="adj1" fmla="val 50000"/>
            <a:gd name="adj2" fmla="val -2147483648"/>
          </a:avLst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381000</xdr:colOff>
      <xdr:row>4</xdr:row>
      <xdr:rowOff>38100</xdr:rowOff>
    </xdr:from>
    <xdr:to>
      <xdr:col>11</xdr:col>
      <xdr:colOff>438150</xdr:colOff>
      <xdr:row>9</xdr:row>
      <xdr:rowOff>209550</xdr:rowOff>
    </xdr:to>
    <xdr:pic>
      <xdr:nvPicPr>
        <xdr:cNvPr id="25655" name="Picture 16">
          <a:extLst>
            <a:ext uri="{FF2B5EF4-FFF2-40B4-BE49-F238E27FC236}">
              <a16:creationId xmlns:a16="http://schemas.microsoft.com/office/drawing/2014/main" xmlns="" id="{00000000-0008-0000-0100-00003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133475"/>
          <a:ext cx="628650" cy="66675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438150</xdr:colOff>
      <xdr:row>4</xdr:row>
      <xdr:rowOff>28575</xdr:rowOff>
    </xdr:from>
    <xdr:to>
      <xdr:col>23</xdr:col>
      <xdr:colOff>495300</xdr:colOff>
      <xdr:row>9</xdr:row>
      <xdr:rowOff>200025</xdr:rowOff>
    </xdr:to>
    <xdr:pic>
      <xdr:nvPicPr>
        <xdr:cNvPr id="25656" name="Picture 16">
          <a:extLst>
            <a:ext uri="{FF2B5EF4-FFF2-40B4-BE49-F238E27FC236}">
              <a16:creationId xmlns:a16="http://schemas.microsoft.com/office/drawing/2014/main" xmlns="" id="{00000000-0008-0000-0100-00003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1123950"/>
          <a:ext cx="628650" cy="66675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206375</xdr:colOff>
      <xdr:row>37</xdr:row>
      <xdr:rowOff>79375</xdr:rowOff>
    </xdr:from>
    <xdr:to>
      <xdr:col>9</xdr:col>
      <xdr:colOff>317500</xdr:colOff>
      <xdr:row>40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3048000" y="8556625"/>
          <a:ext cx="1920875" cy="635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  <xdr:twoCellAnchor>
    <xdr:from>
      <xdr:col>18</xdr:col>
      <xdr:colOff>15875</xdr:colOff>
      <xdr:row>37</xdr:row>
      <xdr:rowOff>95250</xdr:rowOff>
    </xdr:from>
    <xdr:to>
      <xdr:col>21</xdr:col>
      <xdr:colOff>79375</xdr:colOff>
      <xdr:row>40</xdr:row>
      <xdr:rowOff>127000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9318625" y="8572500"/>
          <a:ext cx="1873250" cy="650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104775</xdr:rowOff>
    </xdr:from>
    <xdr:to>
      <xdr:col>13</xdr:col>
      <xdr:colOff>0</xdr:colOff>
      <xdr:row>0</xdr:row>
      <xdr:rowOff>400050</xdr:rowOff>
    </xdr:to>
    <xdr:sp macro="[1]!Sheet3.県体_女子印刷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753225" y="104775"/>
          <a:ext cx="0" cy="29527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ja-JP" altLang="en-US" sz="1400" b="1" i="0" strike="noStrike">
              <a:solidFill>
                <a:srgbClr val="FFFFFF"/>
              </a:solidFill>
              <a:latin typeface="ＭＳ ゴシック"/>
              <a:ea typeface="ＭＳ ゴシック"/>
            </a:rPr>
            <a:t>女子　印刷</a:t>
          </a:r>
        </a:p>
      </xdr:txBody>
    </xdr:sp>
    <xdr:clientData/>
  </xdr:twoCellAnchor>
  <xdr:twoCellAnchor>
    <xdr:from>
      <xdr:col>6</xdr:col>
      <xdr:colOff>79375</xdr:colOff>
      <xdr:row>33</xdr:row>
      <xdr:rowOff>63500</xdr:rowOff>
    </xdr:from>
    <xdr:to>
      <xdr:col>9</xdr:col>
      <xdr:colOff>238125</xdr:colOff>
      <xdr:row>36</xdr:row>
      <xdr:rowOff>63500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2921000" y="8953500"/>
          <a:ext cx="196850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  <xdr:twoCellAnchor editAs="oneCell">
    <xdr:from>
      <xdr:col>10</xdr:col>
      <xdr:colOff>266700</xdr:colOff>
      <xdr:row>4</xdr:row>
      <xdr:rowOff>28575</xdr:rowOff>
    </xdr:from>
    <xdr:to>
      <xdr:col>11</xdr:col>
      <xdr:colOff>323850</xdr:colOff>
      <xdr:row>9</xdr:row>
      <xdr:rowOff>209550</xdr:rowOff>
    </xdr:to>
    <xdr:pic>
      <xdr:nvPicPr>
        <xdr:cNvPr id="14676" name="図 4">
          <a:extLst>
            <a:ext uri="{FF2B5EF4-FFF2-40B4-BE49-F238E27FC236}">
              <a16:creationId xmlns:a16="http://schemas.microsoft.com/office/drawing/2014/main" xmlns="" id="{00000000-0008-0000-0200-0000543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143000"/>
          <a:ext cx="628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504825</xdr:colOff>
      <xdr:row>5</xdr:row>
      <xdr:rowOff>9525</xdr:rowOff>
    </xdr:from>
    <xdr:to>
      <xdr:col>12</xdr:col>
      <xdr:colOff>66675</xdr:colOff>
      <xdr:row>9</xdr:row>
      <xdr:rowOff>190500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xmlns="" id="{00000000-0008-0000-0300-0000F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171575"/>
          <a:ext cx="590550" cy="62865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333375</xdr:colOff>
      <xdr:row>4</xdr:row>
      <xdr:rowOff>19050</xdr:rowOff>
    </xdr:from>
    <xdr:to>
      <xdr:col>24</xdr:col>
      <xdr:colOff>390525</xdr:colOff>
      <xdr:row>9</xdr:row>
      <xdr:rowOff>190500</xdr:rowOff>
    </xdr:to>
    <xdr:pic>
      <xdr:nvPicPr>
        <xdr:cNvPr id="2815" name="Picture 16">
          <a:extLst>
            <a:ext uri="{FF2B5EF4-FFF2-40B4-BE49-F238E27FC236}">
              <a16:creationId xmlns:a16="http://schemas.microsoft.com/office/drawing/2014/main" xmlns="" id="{00000000-0008-0000-0300-0000F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8225" y="1133475"/>
          <a:ext cx="628650" cy="66675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37</xdr:row>
      <xdr:rowOff>47625</xdr:rowOff>
    </xdr:from>
    <xdr:to>
      <xdr:col>9</xdr:col>
      <xdr:colOff>276225</xdr:colOff>
      <xdr:row>40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000375" y="8963025"/>
          <a:ext cx="193357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  <xdr:twoCellAnchor>
    <xdr:from>
      <xdr:col>19</xdr:col>
      <xdr:colOff>142875</xdr:colOff>
      <xdr:row>37</xdr:row>
      <xdr:rowOff>38100</xdr:rowOff>
    </xdr:from>
    <xdr:to>
      <xdr:col>22</xdr:col>
      <xdr:colOff>219075</xdr:colOff>
      <xdr:row>40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9458325" y="8953500"/>
          <a:ext cx="18859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200025</xdr:colOff>
      <xdr:row>23</xdr:row>
      <xdr:rowOff>0</xdr:rowOff>
    </xdr:from>
    <xdr:to>
      <xdr:col>23</xdr:col>
      <xdr:colOff>28575</xdr:colOff>
      <xdr:row>23</xdr:row>
      <xdr:rowOff>0</xdr:rowOff>
    </xdr:to>
    <xdr:sp macro="" textlink="">
      <xdr:nvSpPr>
        <xdr:cNvPr id="23887" name="AutoShape 2">
          <a:extLst>
            <a:ext uri="{FF2B5EF4-FFF2-40B4-BE49-F238E27FC236}">
              <a16:creationId xmlns:a16="http://schemas.microsoft.com/office/drawing/2014/main" xmlns="" id="{00000000-0008-0000-0400-00004F5D0000}"/>
            </a:ext>
          </a:extLst>
        </xdr:cNvPr>
        <xdr:cNvSpPr>
          <a:spLocks noChangeArrowheads="1"/>
        </xdr:cNvSpPr>
      </xdr:nvSpPr>
      <xdr:spPr bwMode="auto">
        <a:xfrm>
          <a:off x="11325225" y="5153025"/>
          <a:ext cx="1066800" cy="0"/>
        </a:xfrm>
        <a:prstGeom prst="downArrow">
          <a:avLst>
            <a:gd name="adj1" fmla="val 50000"/>
            <a:gd name="adj2" fmla="val -2147483648"/>
          </a:avLst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200025</xdr:colOff>
      <xdr:row>23</xdr:row>
      <xdr:rowOff>0</xdr:rowOff>
    </xdr:from>
    <xdr:to>
      <xdr:col>23</xdr:col>
      <xdr:colOff>28575</xdr:colOff>
      <xdr:row>23</xdr:row>
      <xdr:rowOff>0</xdr:rowOff>
    </xdr:to>
    <xdr:sp macro="" textlink="">
      <xdr:nvSpPr>
        <xdr:cNvPr id="23888" name="AutoShape 5">
          <a:extLst>
            <a:ext uri="{FF2B5EF4-FFF2-40B4-BE49-F238E27FC236}">
              <a16:creationId xmlns:a16="http://schemas.microsoft.com/office/drawing/2014/main" xmlns="" id="{00000000-0008-0000-0400-0000505D0000}"/>
            </a:ext>
          </a:extLst>
        </xdr:cNvPr>
        <xdr:cNvSpPr>
          <a:spLocks noChangeArrowheads="1"/>
        </xdr:cNvSpPr>
      </xdr:nvSpPr>
      <xdr:spPr bwMode="auto">
        <a:xfrm>
          <a:off x="11325225" y="5153025"/>
          <a:ext cx="1066800" cy="0"/>
        </a:xfrm>
        <a:prstGeom prst="downArrow">
          <a:avLst>
            <a:gd name="adj1" fmla="val 50000"/>
            <a:gd name="adj2" fmla="val -2147483648"/>
          </a:avLst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200025</xdr:colOff>
      <xdr:row>23</xdr:row>
      <xdr:rowOff>0</xdr:rowOff>
    </xdr:from>
    <xdr:to>
      <xdr:col>23</xdr:col>
      <xdr:colOff>28575</xdr:colOff>
      <xdr:row>23</xdr:row>
      <xdr:rowOff>0</xdr:rowOff>
    </xdr:to>
    <xdr:sp macro="" textlink="">
      <xdr:nvSpPr>
        <xdr:cNvPr id="23889" name="AutoShape 7">
          <a:extLst>
            <a:ext uri="{FF2B5EF4-FFF2-40B4-BE49-F238E27FC236}">
              <a16:creationId xmlns:a16="http://schemas.microsoft.com/office/drawing/2014/main" xmlns="" id="{00000000-0008-0000-0400-0000515D0000}"/>
            </a:ext>
          </a:extLst>
        </xdr:cNvPr>
        <xdr:cNvSpPr>
          <a:spLocks noChangeArrowheads="1"/>
        </xdr:cNvSpPr>
      </xdr:nvSpPr>
      <xdr:spPr bwMode="auto">
        <a:xfrm>
          <a:off x="11325225" y="5153025"/>
          <a:ext cx="1066800" cy="0"/>
        </a:xfrm>
        <a:prstGeom prst="downArrow">
          <a:avLst>
            <a:gd name="adj1" fmla="val 50000"/>
            <a:gd name="adj2" fmla="val -2147483648"/>
          </a:avLst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200025</xdr:colOff>
      <xdr:row>23</xdr:row>
      <xdr:rowOff>0</xdr:rowOff>
    </xdr:from>
    <xdr:to>
      <xdr:col>23</xdr:col>
      <xdr:colOff>28575</xdr:colOff>
      <xdr:row>23</xdr:row>
      <xdr:rowOff>0</xdr:rowOff>
    </xdr:to>
    <xdr:sp macro="" textlink="">
      <xdr:nvSpPr>
        <xdr:cNvPr id="23890" name="AutoShape 8">
          <a:extLst>
            <a:ext uri="{FF2B5EF4-FFF2-40B4-BE49-F238E27FC236}">
              <a16:creationId xmlns:a16="http://schemas.microsoft.com/office/drawing/2014/main" xmlns="" id="{00000000-0008-0000-0400-0000525D0000}"/>
            </a:ext>
          </a:extLst>
        </xdr:cNvPr>
        <xdr:cNvSpPr>
          <a:spLocks noChangeArrowheads="1"/>
        </xdr:cNvSpPr>
      </xdr:nvSpPr>
      <xdr:spPr bwMode="auto">
        <a:xfrm>
          <a:off x="11325225" y="5153025"/>
          <a:ext cx="1066800" cy="0"/>
        </a:xfrm>
        <a:prstGeom prst="downArrow">
          <a:avLst>
            <a:gd name="adj1" fmla="val 50000"/>
            <a:gd name="adj2" fmla="val -2147483648"/>
          </a:avLst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381000</xdr:colOff>
      <xdr:row>4</xdr:row>
      <xdr:rowOff>38100</xdr:rowOff>
    </xdr:from>
    <xdr:to>
      <xdr:col>11</xdr:col>
      <xdr:colOff>438150</xdr:colOff>
      <xdr:row>9</xdr:row>
      <xdr:rowOff>209550</xdr:rowOff>
    </xdr:to>
    <xdr:pic>
      <xdr:nvPicPr>
        <xdr:cNvPr id="23891" name="Picture 16">
          <a:extLst>
            <a:ext uri="{FF2B5EF4-FFF2-40B4-BE49-F238E27FC236}">
              <a16:creationId xmlns:a16="http://schemas.microsoft.com/office/drawing/2014/main" xmlns="" id="{00000000-0008-0000-0400-000053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133475"/>
          <a:ext cx="628650" cy="66675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438150</xdr:colOff>
      <xdr:row>4</xdr:row>
      <xdr:rowOff>28575</xdr:rowOff>
    </xdr:from>
    <xdr:to>
      <xdr:col>23</xdr:col>
      <xdr:colOff>495300</xdr:colOff>
      <xdr:row>9</xdr:row>
      <xdr:rowOff>200025</xdr:rowOff>
    </xdr:to>
    <xdr:pic>
      <xdr:nvPicPr>
        <xdr:cNvPr id="23892" name="Picture 16">
          <a:extLst>
            <a:ext uri="{FF2B5EF4-FFF2-40B4-BE49-F238E27FC236}">
              <a16:creationId xmlns:a16="http://schemas.microsoft.com/office/drawing/2014/main" xmlns="" id="{00000000-0008-0000-0400-0000545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1123950"/>
          <a:ext cx="628650" cy="66675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206375</xdr:colOff>
      <xdr:row>37</xdr:row>
      <xdr:rowOff>79375</xdr:rowOff>
    </xdr:from>
    <xdr:to>
      <xdr:col>9</xdr:col>
      <xdr:colOff>317500</xdr:colOff>
      <xdr:row>40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/>
      </xdr:nvSpPr>
      <xdr:spPr>
        <a:xfrm>
          <a:off x="3054350" y="8651875"/>
          <a:ext cx="1920875" cy="644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  <xdr:twoCellAnchor>
    <xdr:from>
      <xdr:col>18</xdr:col>
      <xdr:colOff>15875</xdr:colOff>
      <xdr:row>37</xdr:row>
      <xdr:rowOff>95250</xdr:rowOff>
    </xdr:from>
    <xdr:to>
      <xdr:col>21</xdr:col>
      <xdr:colOff>79375</xdr:colOff>
      <xdr:row>40</xdr:row>
      <xdr:rowOff>127000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/>
      </xdr:nvSpPr>
      <xdr:spPr>
        <a:xfrm>
          <a:off x="9331325" y="8667750"/>
          <a:ext cx="1873250" cy="660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104775</xdr:rowOff>
    </xdr:from>
    <xdr:to>
      <xdr:col>13</xdr:col>
      <xdr:colOff>0</xdr:colOff>
      <xdr:row>0</xdr:row>
      <xdr:rowOff>400050</xdr:rowOff>
    </xdr:to>
    <xdr:sp macro="[1]!Sheet3.県体_女子印刷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753225" y="104775"/>
          <a:ext cx="0" cy="295275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r>
            <a:rPr lang="ja-JP" altLang="en-US" sz="1400" b="1" i="0" strike="noStrike">
              <a:solidFill>
                <a:srgbClr val="FFFFFF"/>
              </a:solidFill>
              <a:latin typeface="ＭＳ ゴシック"/>
              <a:ea typeface="ＭＳ ゴシック"/>
            </a:rPr>
            <a:t>女子　印刷</a:t>
          </a:r>
        </a:p>
      </xdr:txBody>
    </xdr:sp>
    <xdr:clientData/>
  </xdr:twoCellAnchor>
  <xdr:twoCellAnchor>
    <xdr:from>
      <xdr:col>6</xdr:col>
      <xdr:colOff>79375</xdr:colOff>
      <xdr:row>33</xdr:row>
      <xdr:rowOff>63500</xdr:rowOff>
    </xdr:from>
    <xdr:to>
      <xdr:col>9</xdr:col>
      <xdr:colOff>238125</xdr:colOff>
      <xdr:row>36</xdr:row>
      <xdr:rowOff>63500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2927350" y="8978900"/>
          <a:ext cx="196850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  <xdr:twoCellAnchor editAs="oneCell">
    <xdr:from>
      <xdr:col>10</xdr:col>
      <xdr:colOff>266700</xdr:colOff>
      <xdr:row>4</xdr:row>
      <xdr:rowOff>28575</xdr:rowOff>
    </xdr:from>
    <xdr:to>
      <xdr:col>11</xdr:col>
      <xdr:colOff>323850</xdr:colOff>
      <xdr:row>9</xdr:row>
      <xdr:rowOff>209550</xdr:rowOff>
    </xdr:to>
    <xdr:pic>
      <xdr:nvPicPr>
        <xdr:cNvPr id="24708" name="図 4">
          <a:extLst>
            <a:ext uri="{FF2B5EF4-FFF2-40B4-BE49-F238E27FC236}">
              <a16:creationId xmlns:a16="http://schemas.microsoft.com/office/drawing/2014/main" xmlns="" id="{00000000-0008-0000-0500-00008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143000"/>
          <a:ext cx="628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4</xdr:row>
      <xdr:rowOff>28575</xdr:rowOff>
    </xdr:from>
    <xdr:to>
      <xdr:col>11</xdr:col>
      <xdr:colOff>447675</xdr:colOff>
      <xdr:row>9</xdr:row>
      <xdr:rowOff>200025</xdr:rowOff>
    </xdr:to>
    <xdr:pic>
      <xdr:nvPicPr>
        <xdr:cNvPr id="23058" name="Picture 16">
          <a:extLst>
            <a:ext uri="{FF2B5EF4-FFF2-40B4-BE49-F238E27FC236}">
              <a16:creationId xmlns:a16="http://schemas.microsoft.com/office/drawing/2014/main" xmlns="" id="{00000000-0008-0000-0600-000012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143000"/>
          <a:ext cx="628650" cy="66675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419100</xdr:colOff>
      <xdr:row>4</xdr:row>
      <xdr:rowOff>38100</xdr:rowOff>
    </xdr:from>
    <xdr:to>
      <xdr:col>23</xdr:col>
      <xdr:colOff>476250</xdr:colOff>
      <xdr:row>9</xdr:row>
      <xdr:rowOff>209550</xdr:rowOff>
    </xdr:to>
    <xdr:pic>
      <xdr:nvPicPr>
        <xdr:cNvPr id="23059" name="Picture 16">
          <a:extLst>
            <a:ext uri="{FF2B5EF4-FFF2-40B4-BE49-F238E27FC236}">
              <a16:creationId xmlns:a16="http://schemas.microsoft.com/office/drawing/2014/main" xmlns="" id="{00000000-0008-0000-0600-000013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1152525"/>
          <a:ext cx="628650" cy="66675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57150</xdr:rowOff>
    </xdr:from>
    <xdr:to>
      <xdr:col>9</xdr:col>
      <xdr:colOff>152400</xdr:colOff>
      <xdr:row>40</xdr:row>
      <xdr:rowOff>47625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/>
      </xdr:nvSpPr>
      <xdr:spPr>
        <a:xfrm>
          <a:off x="2943225" y="8972550"/>
          <a:ext cx="186690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  <xdr:twoCellAnchor>
    <xdr:from>
      <xdr:col>18</xdr:col>
      <xdr:colOff>85725</xdr:colOff>
      <xdr:row>37</xdr:row>
      <xdr:rowOff>85725</xdr:rowOff>
    </xdr:from>
    <xdr:to>
      <xdr:col>21</xdr:col>
      <xdr:colOff>200025</xdr:colOff>
      <xdr:row>40</xdr:row>
      <xdr:rowOff>76200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9401175" y="9001125"/>
          <a:ext cx="1924050" cy="619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上記のものは本校在学生で</a:t>
          </a:r>
          <a:endParaRPr kumimoji="1" lang="en-US" altLang="ja-JP" sz="900"/>
        </a:p>
        <a:p>
          <a:r>
            <a:rPr kumimoji="1" lang="ja-JP" altLang="en-US" sz="900"/>
            <a:t>標記大会に出場することを認め</a:t>
          </a:r>
          <a:endParaRPr kumimoji="1" lang="en-US" altLang="ja-JP" sz="900"/>
        </a:p>
        <a:p>
          <a:r>
            <a:rPr kumimoji="1" lang="ja-JP" altLang="en-US" sz="900"/>
            <a:t>参加申し込みをいたします。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6</xdr:row>
      <xdr:rowOff>9525</xdr:rowOff>
    </xdr:from>
    <xdr:to>
      <xdr:col>10</xdr:col>
      <xdr:colOff>419100</xdr:colOff>
      <xdr:row>10</xdr:row>
      <xdr:rowOff>114300</xdr:rowOff>
    </xdr:to>
    <xdr:pic>
      <xdr:nvPicPr>
        <xdr:cNvPr id="21775" name="Picture 16">
          <a:extLst>
            <a:ext uri="{FF2B5EF4-FFF2-40B4-BE49-F238E27FC236}">
              <a16:creationId xmlns:a16="http://schemas.microsoft.com/office/drawing/2014/main" xmlns="" id="{00000000-0008-0000-0700-00000F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285875"/>
          <a:ext cx="628650" cy="657225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24</xdr:row>
      <xdr:rowOff>19050</xdr:rowOff>
    </xdr:from>
    <xdr:to>
      <xdr:col>1</xdr:col>
      <xdr:colOff>361950</xdr:colOff>
      <xdr:row>24</xdr:row>
      <xdr:rowOff>238125</xdr:rowOff>
    </xdr:to>
    <xdr:sp macro="" textlink="">
      <xdr:nvSpPr>
        <xdr:cNvPr id="2" name="曲折矢印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419100" y="4657725"/>
          <a:ext cx="228600" cy="219075"/>
        </a:xfrm>
        <a:prstGeom prst="bentArrow">
          <a:avLst/>
        </a:prstGeom>
        <a:scene3d>
          <a:camera prst="orthographicFront">
            <a:rot lat="10800000" lon="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20</xdr:col>
      <xdr:colOff>428625</xdr:colOff>
      <xdr:row>6</xdr:row>
      <xdr:rowOff>9525</xdr:rowOff>
    </xdr:from>
    <xdr:to>
      <xdr:col>21</xdr:col>
      <xdr:colOff>419100</xdr:colOff>
      <xdr:row>10</xdr:row>
      <xdr:rowOff>104775</xdr:rowOff>
    </xdr:to>
    <xdr:pic>
      <xdr:nvPicPr>
        <xdr:cNvPr id="21777" name="Picture 16">
          <a:extLst>
            <a:ext uri="{FF2B5EF4-FFF2-40B4-BE49-F238E27FC236}">
              <a16:creationId xmlns:a16="http://schemas.microsoft.com/office/drawing/2014/main" xmlns="" id="{00000000-0008-0000-0700-000011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1285875"/>
          <a:ext cx="628650" cy="647700"/>
        </a:xfrm>
        <a:prstGeom prst="rect">
          <a:avLst/>
        </a:prstGeom>
        <a:solidFill>
          <a:srgbClr val="FFFFFF">
            <a:alpha val="14902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133350</xdr:colOff>
      <xdr:row>24</xdr:row>
      <xdr:rowOff>19050</xdr:rowOff>
    </xdr:from>
    <xdr:to>
      <xdr:col>12</xdr:col>
      <xdr:colOff>361950</xdr:colOff>
      <xdr:row>24</xdr:row>
      <xdr:rowOff>238125</xdr:rowOff>
    </xdr:to>
    <xdr:sp macro="" textlink="">
      <xdr:nvSpPr>
        <xdr:cNvPr id="8" name="曲折矢印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419100" y="3797300"/>
          <a:ext cx="228600" cy="219075"/>
        </a:xfrm>
        <a:prstGeom prst="bentArrow">
          <a:avLst/>
        </a:prstGeom>
        <a:scene3d>
          <a:camera prst="orthographicFront">
            <a:rot lat="10800000" lon="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79375</xdr:colOff>
      <xdr:row>43</xdr:row>
      <xdr:rowOff>127000</xdr:rowOff>
    </xdr:from>
    <xdr:to>
      <xdr:col>9</xdr:col>
      <xdr:colOff>136525</xdr:colOff>
      <xdr:row>45</xdr:row>
      <xdr:rowOff>111125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016250" y="6873875"/>
          <a:ext cx="1866900" cy="6191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上記のものは本校在学生で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標記大会に出場することを認め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参加申し込みをいたします。</a:t>
          </a:r>
        </a:p>
      </xdr:txBody>
    </xdr:sp>
    <xdr:clientData/>
  </xdr:twoCellAnchor>
  <xdr:twoCellAnchor>
    <xdr:from>
      <xdr:col>17</xdr:col>
      <xdr:colOff>95250</xdr:colOff>
      <xdr:row>43</xdr:row>
      <xdr:rowOff>95250</xdr:rowOff>
    </xdr:from>
    <xdr:to>
      <xdr:col>20</xdr:col>
      <xdr:colOff>152400</xdr:colOff>
      <xdr:row>45</xdr:row>
      <xdr:rowOff>79375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969375" y="6842125"/>
          <a:ext cx="1866900" cy="6191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上記のものは本校在学生で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標記大会に出場することを認め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参加申し込みをいたします。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-PHSU2&#65288;&#20181;&#20107;&#29992;&#31227;&#34892;&#12487;&#12540;&#12479;&#65289;\shigoto\&#24339;&#36947;&#37096;\&#39640;&#20307;&#36899;&#24339;&#36947;&#23554;&#38272;&#37096;\&#23554;&#38272;&#37096;2012\24&#24180;&#24230;&#36984;&#25163;&#30331;&#37682;&#29992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台帳"/>
      <sheetName val="選 手 権"/>
      <sheetName val="春季総体"/>
      <sheetName val="県　　体"/>
      <sheetName val="近畿予選"/>
      <sheetName val="秋季総体"/>
      <sheetName val="選抜二次"/>
      <sheetName val="一年生大会"/>
      <sheetName val="一年登録男子①"/>
      <sheetName val="一年登録男子②"/>
      <sheetName val="一年登録女子①"/>
      <sheetName val="一年登録女子②"/>
      <sheetName val="男子名簿"/>
      <sheetName val="女子名簿"/>
      <sheetName val="24年度選手登録用紙"/>
    </sheetNames>
    <definedNames>
      <definedName name="Sheet3.県体_女子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D31"/>
  <sheetViews>
    <sheetView showGridLines="0" showRowColHeaders="0" workbookViewId="0">
      <selection activeCell="B3" sqref="B3"/>
    </sheetView>
  </sheetViews>
  <sheetFormatPr defaultRowHeight="13.5" x14ac:dyDescent="0.15"/>
  <cols>
    <col min="1" max="1" width="3.75" customWidth="1"/>
    <col min="3" max="3" width="25" customWidth="1"/>
  </cols>
  <sheetData>
    <row r="2" spans="2:4" ht="21" x14ac:dyDescent="0.15">
      <c r="B2" s="48" t="s">
        <v>148</v>
      </c>
    </row>
    <row r="4" spans="2:4" ht="22.5" customHeight="1" x14ac:dyDescent="0.15">
      <c r="B4" s="49" t="s">
        <v>57</v>
      </c>
      <c r="C4" s="56"/>
    </row>
    <row r="5" spans="2:4" ht="22.5" customHeight="1" x14ac:dyDescent="0.15">
      <c r="B5" s="49" t="s">
        <v>55</v>
      </c>
      <c r="C5" s="55"/>
      <c r="D5" s="52" t="s">
        <v>56</v>
      </c>
    </row>
    <row r="6" spans="2:4" ht="22.5" customHeight="1" x14ac:dyDescent="0.15">
      <c r="B6" s="50" t="s">
        <v>54</v>
      </c>
      <c r="C6" s="57"/>
    </row>
    <row r="7" spans="2:4" ht="22.5" customHeight="1" x14ac:dyDescent="0.15">
      <c r="B7" s="51" t="s">
        <v>23</v>
      </c>
      <c r="C7" s="57"/>
    </row>
    <row r="8" spans="2:4" ht="18.75" customHeight="1" x14ac:dyDescent="0.15">
      <c r="B8" s="58" t="s">
        <v>58</v>
      </c>
      <c r="C8" s="73"/>
    </row>
    <row r="9" spans="2:4" ht="18.75" customHeight="1" x14ac:dyDescent="0.15">
      <c r="B9" s="58" t="s">
        <v>93</v>
      </c>
    </row>
    <row r="10" spans="2:4" ht="18.75" customHeight="1" x14ac:dyDescent="0.15">
      <c r="B10" s="58" t="s">
        <v>141</v>
      </c>
    </row>
    <row r="11" spans="2:4" ht="15" customHeight="1" x14ac:dyDescent="0.15">
      <c r="B11" s="61">
        <v>1</v>
      </c>
      <c r="C11" s="62" t="s">
        <v>60</v>
      </c>
    </row>
    <row r="12" spans="2:4" ht="15" customHeight="1" x14ac:dyDescent="0.15">
      <c r="B12" s="59">
        <v>2</v>
      </c>
      <c r="C12" s="60" t="s">
        <v>61</v>
      </c>
    </row>
    <row r="13" spans="2:4" ht="15" customHeight="1" x14ac:dyDescent="0.15">
      <c r="B13" s="59">
        <v>3</v>
      </c>
      <c r="C13" s="60" t="s">
        <v>62</v>
      </c>
    </row>
    <row r="14" spans="2:4" ht="15" customHeight="1" x14ac:dyDescent="0.15">
      <c r="B14" s="59">
        <v>4</v>
      </c>
      <c r="C14" s="60" t="s">
        <v>63</v>
      </c>
    </row>
    <row r="15" spans="2:4" ht="15" customHeight="1" x14ac:dyDescent="0.15">
      <c r="B15" s="59">
        <v>5</v>
      </c>
      <c r="C15" s="60" t="s">
        <v>64</v>
      </c>
    </row>
    <row r="16" spans="2:4" ht="15" customHeight="1" x14ac:dyDescent="0.15">
      <c r="B16" s="59">
        <v>6</v>
      </c>
      <c r="C16" s="60" t="s">
        <v>65</v>
      </c>
    </row>
    <row r="17" spans="2:3" ht="15" customHeight="1" x14ac:dyDescent="0.15">
      <c r="B17" s="59">
        <v>7</v>
      </c>
      <c r="C17" s="60" t="s">
        <v>66</v>
      </c>
    </row>
    <row r="18" spans="2:3" ht="15" customHeight="1" x14ac:dyDescent="0.15">
      <c r="B18" s="59">
        <v>8</v>
      </c>
      <c r="C18" s="60" t="s">
        <v>67</v>
      </c>
    </row>
    <row r="19" spans="2:3" ht="15" customHeight="1" x14ac:dyDescent="0.15">
      <c r="B19" s="59">
        <v>9</v>
      </c>
      <c r="C19" s="60" t="s">
        <v>68</v>
      </c>
    </row>
    <row r="20" spans="2:3" ht="15" customHeight="1" x14ac:dyDescent="0.15">
      <c r="B20" s="59">
        <v>10</v>
      </c>
      <c r="C20" s="60" t="s">
        <v>69</v>
      </c>
    </row>
    <row r="21" spans="2:3" ht="15" customHeight="1" x14ac:dyDescent="0.15">
      <c r="B21" s="59">
        <v>11</v>
      </c>
      <c r="C21" s="60" t="s">
        <v>70</v>
      </c>
    </row>
    <row r="22" spans="2:3" ht="15" customHeight="1" x14ac:dyDescent="0.15">
      <c r="B22" s="59">
        <v>12</v>
      </c>
      <c r="C22" s="60" t="s">
        <v>71</v>
      </c>
    </row>
    <row r="23" spans="2:3" ht="15" customHeight="1" x14ac:dyDescent="0.15">
      <c r="B23" s="59">
        <v>13</v>
      </c>
      <c r="C23" s="60" t="s">
        <v>72</v>
      </c>
    </row>
    <row r="24" spans="2:3" ht="15" customHeight="1" x14ac:dyDescent="0.15">
      <c r="B24" s="59">
        <v>14</v>
      </c>
      <c r="C24" s="60" t="s">
        <v>103</v>
      </c>
    </row>
    <row r="25" spans="2:3" ht="15" customHeight="1" x14ac:dyDescent="0.15">
      <c r="B25" s="59">
        <v>15</v>
      </c>
      <c r="C25" s="60" t="s">
        <v>104</v>
      </c>
    </row>
    <row r="26" spans="2:3" ht="15" customHeight="1" x14ac:dyDescent="0.15">
      <c r="B26" s="59">
        <v>16</v>
      </c>
      <c r="C26" s="60" t="s">
        <v>73</v>
      </c>
    </row>
    <row r="27" spans="2:3" ht="15" customHeight="1" x14ac:dyDescent="0.15">
      <c r="B27" s="88">
        <v>17</v>
      </c>
      <c r="C27" s="89" t="s">
        <v>74</v>
      </c>
    </row>
    <row r="28" spans="2:3" x14ac:dyDescent="0.15">
      <c r="B28" s="88">
        <v>18</v>
      </c>
      <c r="C28" s="60" t="s">
        <v>79</v>
      </c>
    </row>
    <row r="29" spans="2:3" x14ac:dyDescent="0.15">
      <c r="B29" s="88">
        <v>19</v>
      </c>
      <c r="C29" s="89" t="s">
        <v>78</v>
      </c>
    </row>
    <row r="30" spans="2:3" x14ac:dyDescent="0.15">
      <c r="B30" s="88">
        <v>20</v>
      </c>
      <c r="C30" s="89"/>
    </row>
    <row r="31" spans="2:3" x14ac:dyDescent="0.15">
      <c r="B31" s="63">
        <v>21</v>
      </c>
      <c r="C31" s="64" t="s">
        <v>95</v>
      </c>
    </row>
  </sheetData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9"/>
  <sheetViews>
    <sheetView topLeftCell="A266" workbookViewId="0">
      <selection activeCell="F297" sqref="F297"/>
    </sheetView>
  </sheetViews>
  <sheetFormatPr defaultRowHeight="13.5" x14ac:dyDescent="0.15"/>
  <cols>
    <col min="1" max="1" width="14.5" customWidth="1"/>
    <col min="2" max="2" width="20" style="1" customWidth="1"/>
    <col min="3" max="3" width="17.125" style="1" customWidth="1"/>
  </cols>
  <sheetData>
    <row r="1" spans="1:4" ht="15" customHeight="1" x14ac:dyDescent="0.15">
      <c r="A1" s="22" t="s">
        <v>94</v>
      </c>
      <c r="B1" s="22" t="s">
        <v>75</v>
      </c>
      <c r="C1" s="22" t="s">
        <v>76</v>
      </c>
      <c r="D1" s="22" t="s">
        <v>5</v>
      </c>
    </row>
    <row r="2" spans="1:4" ht="54.75" customHeight="1" x14ac:dyDescent="0.15">
      <c r="A2" s="288" t="s">
        <v>136</v>
      </c>
      <c r="B2" s="289"/>
      <c r="C2" s="289"/>
      <c r="D2" s="290"/>
    </row>
    <row r="3" spans="1:4" x14ac:dyDescent="0.15">
      <c r="A3" s="67">
        <v>24201</v>
      </c>
      <c r="B3" s="68"/>
      <c r="C3" s="68"/>
      <c r="D3" s="69">
        <v>3</v>
      </c>
    </row>
    <row r="4" spans="1:4" x14ac:dyDescent="0.15">
      <c r="A4" s="67">
        <v>24202</v>
      </c>
      <c r="B4" s="68"/>
      <c r="C4" s="68"/>
      <c r="D4" s="69">
        <v>3</v>
      </c>
    </row>
    <row r="5" spans="1:4" x14ac:dyDescent="0.15">
      <c r="A5" s="67">
        <v>24203</v>
      </c>
      <c r="B5" s="68"/>
      <c r="C5" s="68"/>
      <c r="D5" s="69">
        <v>3</v>
      </c>
    </row>
    <row r="6" spans="1:4" x14ac:dyDescent="0.15">
      <c r="A6" s="67">
        <v>24204</v>
      </c>
      <c r="B6" s="68"/>
      <c r="C6" s="68"/>
      <c r="D6" s="69">
        <v>3</v>
      </c>
    </row>
    <row r="7" spans="1:4" x14ac:dyDescent="0.15">
      <c r="A7" s="67">
        <v>24205</v>
      </c>
      <c r="B7" s="68"/>
      <c r="C7" s="68"/>
      <c r="D7" s="69">
        <v>3</v>
      </c>
    </row>
    <row r="8" spans="1:4" x14ac:dyDescent="0.15">
      <c r="A8" s="67">
        <v>24206</v>
      </c>
      <c r="B8" s="68"/>
      <c r="C8" s="68"/>
      <c r="D8" s="69">
        <v>3</v>
      </c>
    </row>
    <row r="9" spans="1:4" x14ac:dyDescent="0.15">
      <c r="A9" s="67">
        <v>24207</v>
      </c>
      <c r="B9" s="68"/>
      <c r="C9" s="68"/>
      <c r="D9" s="69">
        <v>3</v>
      </c>
    </row>
    <row r="10" spans="1:4" x14ac:dyDescent="0.15">
      <c r="A10" s="67">
        <v>24208</v>
      </c>
      <c r="B10" s="68"/>
      <c r="C10" s="68"/>
      <c r="D10" s="69">
        <v>3</v>
      </c>
    </row>
    <row r="11" spans="1:4" x14ac:dyDescent="0.15">
      <c r="A11" s="67">
        <v>24209</v>
      </c>
      <c r="B11" s="68"/>
      <c r="C11" s="68"/>
      <c r="D11" s="69">
        <v>3</v>
      </c>
    </row>
    <row r="12" spans="1:4" x14ac:dyDescent="0.15">
      <c r="A12" s="67">
        <v>24210</v>
      </c>
      <c r="B12" s="68"/>
      <c r="C12" s="68"/>
      <c r="D12" s="69">
        <v>3</v>
      </c>
    </row>
    <row r="13" spans="1:4" x14ac:dyDescent="0.15">
      <c r="A13" s="67">
        <v>24211</v>
      </c>
      <c r="B13" s="68"/>
      <c r="C13" s="68"/>
      <c r="D13" s="69">
        <v>3</v>
      </c>
    </row>
    <row r="14" spans="1:4" x14ac:dyDescent="0.15">
      <c r="A14" s="67">
        <v>24212</v>
      </c>
      <c r="B14" s="68"/>
      <c r="C14" s="68"/>
      <c r="D14" s="69">
        <v>3</v>
      </c>
    </row>
    <row r="15" spans="1:4" x14ac:dyDescent="0.15">
      <c r="A15" s="67">
        <v>24213</v>
      </c>
      <c r="B15" s="68"/>
      <c r="C15" s="68"/>
      <c r="D15" s="69">
        <v>3</v>
      </c>
    </row>
    <row r="16" spans="1:4" x14ac:dyDescent="0.15">
      <c r="A16" s="67">
        <v>24214</v>
      </c>
      <c r="B16" s="68"/>
      <c r="C16" s="68"/>
      <c r="D16" s="69">
        <v>3</v>
      </c>
    </row>
    <row r="17" spans="1:4" x14ac:dyDescent="0.15">
      <c r="A17" s="67">
        <v>24215</v>
      </c>
      <c r="B17" s="68"/>
      <c r="C17" s="68"/>
      <c r="D17" s="69">
        <v>3</v>
      </c>
    </row>
    <row r="18" spans="1:4" x14ac:dyDescent="0.15">
      <c r="A18" s="67">
        <v>24216</v>
      </c>
      <c r="B18" s="68"/>
      <c r="C18" s="68"/>
      <c r="D18" s="69">
        <v>3</v>
      </c>
    </row>
    <row r="19" spans="1:4" x14ac:dyDescent="0.15">
      <c r="A19" s="67">
        <v>24217</v>
      </c>
      <c r="B19" s="68"/>
      <c r="C19" s="68"/>
      <c r="D19" s="69">
        <v>3</v>
      </c>
    </row>
    <row r="20" spans="1:4" x14ac:dyDescent="0.15">
      <c r="A20" s="67">
        <v>24218</v>
      </c>
      <c r="B20" s="68"/>
      <c r="C20" s="68"/>
      <c r="D20" s="69">
        <v>3</v>
      </c>
    </row>
    <row r="21" spans="1:4" x14ac:dyDescent="0.15">
      <c r="A21" s="67">
        <v>24219</v>
      </c>
      <c r="B21" s="68"/>
      <c r="C21" s="68"/>
      <c r="D21" s="69">
        <v>3</v>
      </c>
    </row>
    <row r="22" spans="1:4" x14ac:dyDescent="0.15">
      <c r="A22" s="67">
        <v>24220</v>
      </c>
      <c r="B22" s="68"/>
      <c r="C22" s="68"/>
      <c r="D22" s="69">
        <v>3</v>
      </c>
    </row>
    <row r="23" spans="1:4" x14ac:dyDescent="0.15">
      <c r="A23" s="67">
        <v>24221</v>
      </c>
      <c r="B23" s="68"/>
      <c r="C23" s="68"/>
      <c r="D23" s="69">
        <v>3</v>
      </c>
    </row>
    <row r="24" spans="1:4" x14ac:dyDescent="0.15">
      <c r="A24" s="67">
        <v>24222</v>
      </c>
      <c r="B24" s="68"/>
      <c r="C24" s="68"/>
      <c r="D24" s="69">
        <v>3</v>
      </c>
    </row>
    <row r="25" spans="1:4" x14ac:dyDescent="0.15">
      <c r="A25" s="67">
        <v>24223</v>
      </c>
      <c r="B25" s="68"/>
      <c r="C25" s="68"/>
      <c r="D25" s="69">
        <v>3</v>
      </c>
    </row>
    <row r="26" spans="1:4" x14ac:dyDescent="0.15">
      <c r="A26" s="67">
        <v>24224</v>
      </c>
      <c r="B26" s="68"/>
      <c r="C26" s="68"/>
      <c r="D26" s="69">
        <v>3</v>
      </c>
    </row>
    <row r="27" spans="1:4" x14ac:dyDescent="0.15">
      <c r="A27" s="67">
        <v>24225</v>
      </c>
      <c r="B27" s="68"/>
      <c r="C27" s="68"/>
      <c r="D27" s="69">
        <v>3</v>
      </c>
    </row>
    <row r="28" spans="1:4" x14ac:dyDescent="0.15">
      <c r="A28" s="67">
        <v>24226</v>
      </c>
      <c r="B28" s="68"/>
      <c r="C28" s="68"/>
      <c r="D28" s="69">
        <v>3</v>
      </c>
    </row>
    <row r="29" spans="1:4" x14ac:dyDescent="0.15">
      <c r="A29" s="67">
        <v>24227</v>
      </c>
      <c r="B29" s="68"/>
      <c r="C29" s="68"/>
      <c r="D29" s="69">
        <v>3</v>
      </c>
    </row>
    <row r="30" spans="1:4" x14ac:dyDescent="0.15">
      <c r="A30" s="67">
        <v>24228</v>
      </c>
      <c r="B30" s="68"/>
      <c r="C30" s="68"/>
      <c r="D30" s="69">
        <v>3</v>
      </c>
    </row>
    <row r="31" spans="1:4" x14ac:dyDescent="0.15">
      <c r="A31" s="67">
        <v>24229</v>
      </c>
      <c r="B31" s="68"/>
      <c r="C31" s="68"/>
      <c r="D31" s="69">
        <v>3</v>
      </c>
    </row>
    <row r="32" spans="1:4" x14ac:dyDescent="0.15">
      <c r="A32" s="67">
        <v>24230</v>
      </c>
      <c r="B32" s="68"/>
      <c r="C32" s="68"/>
      <c r="D32" s="69">
        <v>3</v>
      </c>
    </row>
    <row r="33" spans="1:4" x14ac:dyDescent="0.15">
      <c r="A33" s="67">
        <v>24231</v>
      </c>
      <c r="B33" s="68"/>
      <c r="C33" s="68"/>
      <c r="D33" s="69">
        <v>3</v>
      </c>
    </row>
    <row r="34" spans="1:4" x14ac:dyDescent="0.15">
      <c r="A34" s="67">
        <v>24232</v>
      </c>
      <c r="B34" s="68"/>
      <c r="C34" s="68"/>
      <c r="D34" s="69">
        <v>3</v>
      </c>
    </row>
    <row r="35" spans="1:4" x14ac:dyDescent="0.15">
      <c r="A35" s="67">
        <v>24233</v>
      </c>
      <c r="B35" s="68"/>
      <c r="C35" s="68"/>
      <c r="D35" s="69">
        <v>3</v>
      </c>
    </row>
    <row r="36" spans="1:4" x14ac:dyDescent="0.15">
      <c r="A36" s="67">
        <v>24234</v>
      </c>
      <c r="B36" s="68"/>
      <c r="C36" s="68"/>
      <c r="D36" s="69">
        <v>3</v>
      </c>
    </row>
    <row r="37" spans="1:4" x14ac:dyDescent="0.15">
      <c r="A37" s="67">
        <v>24235</v>
      </c>
      <c r="B37" s="68"/>
      <c r="C37" s="68"/>
      <c r="D37" s="69">
        <v>3</v>
      </c>
    </row>
    <row r="38" spans="1:4" x14ac:dyDescent="0.15">
      <c r="A38" s="67">
        <v>24236</v>
      </c>
      <c r="B38" s="68"/>
      <c r="C38" s="68"/>
      <c r="D38" s="69">
        <v>3</v>
      </c>
    </row>
    <row r="39" spans="1:4" x14ac:dyDescent="0.15">
      <c r="A39" s="67">
        <v>24237</v>
      </c>
      <c r="B39" s="68"/>
      <c r="C39" s="68"/>
      <c r="D39" s="69">
        <v>3</v>
      </c>
    </row>
    <row r="40" spans="1:4" x14ac:dyDescent="0.15">
      <c r="A40" s="67">
        <v>24238</v>
      </c>
      <c r="B40" s="68"/>
      <c r="C40" s="68"/>
      <c r="D40" s="69">
        <v>3</v>
      </c>
    </row>
    <row r="41" spans="1:4" x14ac:dyDescent="0.15">
      <c r="A41" s="67">
        <v>24239</v>
      </c>
      <c r="B41" s="68"/>
      <c r="C41" s="68"/>
      <c r="D41" s="69">
        <v>3</v>
      </c>
    </row>
    <row r="42" spans="1:4" x14ac:dyDescent="0.15">
      <c r="A42" s="67">
        <v>24240</v>
      </c>
      <c r="B42" s="68"/>
      <c r="C42" s="68"/>
      <c r="D42" s="69">
        <v>3</v>
      </c>
    </row>
    <row r="43" spans="1:4" x14ac:dyDescent="0.15">
      <c r="A43" s="67">
        <v>24241</v>
      </c>
      <c r="B43" s="68"/>
      <c r="C43" s="68"/>
      <c r="D43" s="69">
        <v>3</v>
      </c>
    </row>
    <row r="44" spans="1:4" x14ac:dyDescent="0.15">
      <c r="A44" s="67">
        <v>24242</v>
      </c>
      <c r="B44" s="68"/>
      <c r="C44" s="68"/>
      <c r="D44" s="69">
        <v>3</v>
      </c>
    </row>
    <row r="45" spans="1:4" x14ac:dyDescent="0.15">
      <c r="A45" s="67">
        <v>24243</v>
      </c>
      <c r="B45" s="68"/>
      <c r="C45" s="68"/>
      <c r="D45" s="69">
        <v>3</v>
      </c>
    </row>
    <row r="46" spans="1:4" x14ac:dyDescent="0.15">
      <c r="A46" s="67">
        <v>24244</v>
      </c>
      <c r="B46" s="68"/>
      <c r="C46" s="68"/>
      <c r="D46" s="69">
        <v>3</v>
      </c>
    </row>
    <row r="47" spans="1:4" x14ac:dyDescent="0.15">
      <c r="A47" s="67">
        <v>24245</v>
      </c>
      <c r="B47" s="68"/>
      <c r="C47" s="68"/>
      <c r="D47" s="69">
        <v>3</v>
      </c>
    </row>
    <row r="48" spans="1:4" x14ac:dyDescent="0.15">
      <c r="A48" s="67">
        <v>24246</v>
      </c>
      <c r="B48" s="68"/>
      <c r="C48" s="68"/>
      <c r="D48" s="69">
        <v>3</v>
      </c>
    </row>
    <row r="49" spans="1:4" x14ac:dyDescent="0.15">
      <c r="A49" s="67">
        <v>24247</v>
      </c>
      <c r="B49" s="68"/>
      <c r="C49" s="68"/>
      <c r="D49" s="69">
        <v>3</v>
      </c>
    </row>
    <row r="50" spans="1:4" x14ac:dyDescent="0.15">
      <c r="A50" s="67">
        <v>24248</v>
      </c>
      <c r="B50" s="68"/>
      <c r="C50" s="68"/>
      <c r="D50" s="69">
        <v>3</v>
      </c>
    </row>
    <row r="51" spans="1:4" x14ac:dyDescent="0.15">
      <c r="A51" s="67">
        <v>24249</v>
      </c>
      <c r="B51" s="68"/>
      <c r="C51" s="68"/>
      <c r="D51" s="69">
        <v>3</v>
      </c>
    </row>
    <row r="52" spans="1:4" x14ac:dyDescent="0.15">
      <c r="A52" s="67">
        <v>24250</v>
      </c>
      <c r="B52" s="68"/>
      <c r="C52" s="68"/>
      <c r="D52" s="69">
        <v>3</v>
      </c>
    </row>
    <row r="53" spans="1:4" x14ac:dyDescent="0.15">
      <c r="A53" s="67">
        <v>24251</v>
      </c>
      <c r="B53" s="68"/>
      <c r="C53" s="68"/>
      <c r="D53" s="69">
        <v>3</v>
      </c>
    </row>
    <row r="54" spans="1:4" x14ac:dyDescent="0.15">
      <c r="A54" s="67">
        <v>24252</v>
      </c>
      <c r="B54" s="68"/>
      <c r="C54" s="68"/>
      <c r="D54" s="69">
        <v>3</v>
      </c>
    </row>
    <row r="55" spans="1:4" x14ac:dyDescent="0.15">
      <c r="A55" s="67">
        <v>24253</v>
      </c>
      <c r="B55" s="68"/>
      <c r="C55" s="68"/>
      <c r="D55" s="69">
        <v>3</v>
      </c>
    </row>
    <row r="56" spans="1:4" x14ac:dyDescent="0.15">
      <c r="A56" s="67">
        <v>24254</v>
      </c>
      <c r="B56" s="68"/>
      <c r="C56" s="68"/>
      <c r="D56" s="69">
        <v>3</v>
      </c>
    </row>
    <row r="57" spans="1:4" x14ac:dyDescent="0.15">
      <c r="A57" s="67">
        <v>24255</v>
      </c>
      <c r="B57" s="68"/>
      <c r="C57" s="68"/>
      <c r="D57" s="69">
        <v>3</v>
      </c>
    </row>
    <row r="58" spans="1:4" x14ac:dyDescent="0.15">
      <c r="A58" s="67">
        <v>24256</v>
      </c>
      <c r="B58" s="68"/>
      <c r="C58" s="68"/>
      <c r="D58" s="69">
        <v>3</v>
      </c>
    </row>
    <row r="59" spans="1:4" x14ac:dyDescent="0.15">
      <c r="A59" s="67">
        <v>24257</v>
      </c>
      <c r="B59" s="68"/>
      <c r="C59" s="68"/>
      <c r="D59" s="69">
        <v>3</v>
      </c>
    </row>
    <row r="60" spans="1:4" x14ac:dyDescent="0.15">
      <c r="A60" s="67">
        <v>24258</v>
      </c>
      <c r="B60" s="68"/>
      <c r="C60" s="68"/>
      <c r="D60" s="69">
        <v>3</v>
      </c>
    </row>
    <row r="61" spans="1:4" x14ac:dyDescent="0.15">
      <c r="A61" s="67">
        <v>24259</v>
      </c>
      <c r="B61" s="68"/>
      <c r="C61" s="68"/>
      <c r="D61" s="69">
        <v>3</v>
      </c>
    </row>
    <row r="62" spans="1:4" x14ac:dyDescent="0.15">
      <c r="A62" s="67">
        <v>24260</v>
      </c>
      <c r="B62" s="68"/>
      <c r="C62" s="68"/>
      <c r="D62" s="69">
        <v>3</v>
      </c>
    </row>
    <row r="63" spans="1:4" x14ac:dyDescent="0.15">
      <c r="A63" s="67">
        <v>24261</v>
      </c>
      <c r="B63" s="68"/>
      <c r="C63" s="68"/>
      <c r="D63" s="69">
        <v>3</v>
      </c>
    </row>
    <row r="64" spans="1:4" x14ac:dyDescent="0.15">
      <c r="A64" s="67">
        <v>24262</v>
      </c>
      <c r="B64" s="68"/>
      <c r="C64" s="68"/>
      <c r="D64" s="69">
        <v>3</v>
      </c>
    </row>
    <row r="65" spans="1:4" x14ac:dyDescent="0.15">
      <c r="A65" s="67">
        <v>24263</v>
      </c>
      <c r="B65" s="68"/>
      <c r="C65" s="68"/>
      <c r="D65" s="69">
        <v>3</v>
      </c>
    </row>
    <row r="66" spans="1:4" x14ac:dyDescent="0.15">
      <c r="A66" s="67">
        <v>24264</v>
      </c>
      <c r="B66" s="68"/>
      <c r="C66" s="68"/>
      <c r="D66" s="69">
        <v>3</v>
      </c>
    </row>
    <row r="67" spans="1:4" x14ac:dyDescent="0.15">
      <c r="A67" s="67">
        <v>24265</v>
      </c>
      <c r="B67" s="68"/>
      <c r="C67" s="68"/>
      <c r="D67" s="69">
        <v>3</v>
      </c>
    </row>
    <row r="68" spans="1:4" x14ac:dyDescent="0.15">
      <c r="A68" s="67">
        <v>24266</v>
      </c>
      <c r="B68" s="68"/>
      <c r="C68" s="68"/>
      <c r="D68" s="69">
        <v>3</v>
      </c>
    </row>
    <row r="69" spans="1:4" x14ac:dyDescent="0.15">
      <c r="A69" s="67">
        <v>24267</v>
      </c>
      <c r="B69" s="68"/>
      <c r="C69" s="68"/>
      <c r="D69" s="69">
        <v>3</v>
      </c>
    </row>
    <row r="70" spans="1:4" x14ac:dyDescent="0.15">
      <c r="A70" s="67">
        <v>24268</v>
      </c>
      <c r="B70" s="68"/>
      <c r="C70" s="68"/>
      <c r="D70" s="69">
        <v>3</v>
      </c>
    </row>
    <row r="71" spans="1:4" x14ac:dyDescent="0.15">
      <c r="A71" s="67">
        <v>24269</v>
      </c>
      <c r="B71" s="68"/>
      <c r="C71" s="68"/>
      <c r="D71" s="69">
        <v>3</v>
      </c>
    </row>
    <row r="72" spans="1:4" x14ac:dyDescent="0.15">
      <c r="A72" s="67">
        <v>24270</v>
      </c>
      <c r="B72" s="68"/>
      <c r="C72" s="68"/>
      <c r="D72" s="69">
        <v>3</v>
      </c>
    </row>
    <row r="73" spans="1:4" x14ac:dyDescent="0.15">
      <c r="A73" s="67">
        <v>24271</v>
      </c>
      <c r="B73" s="68"/>
      <c r="C73" s="68"/>
      <c r="D73" s="69">
        <v>3</v>
      </c>
    </row>
    <row r="74" spans="1:4" x14ac:dyDescent="0.15">
      <c r="A74" s="67">
        <v>24272</v>
      </c>
      <c r="B74" s="68"/>
      <c r="C74" s="68"/>
      <c r="D74" s="69">
        <v>3</v>
      </c>
    </row>
    <row r="75" spans="1:4" x14ac:dyDescent="0.15">
      <c r="A75" s="67">
        <v>24273</v>
      </c>
      <c r="B75" s="68"/>
      <c r="C75" s="68"/>
      <c r="D75" s="69">
        <v>3</v>
      </c>
    </row>
    <row r="76" spans="1:4" x14ac:dyDescent="0.15">
      <c r="A76" s="67">
        <v>24274</v>
      </c>
      <c r="B76" s="68"/>
      <c r="C76" s="68"/>
      <c r="D76" s="69">
        <v>3</v>
      </c>
    </row>
    <row r="77" spans="1:4" x14ac:dyDescent="0.15">
      <c r="A77" s="67">
        <v>24275</v>
      </c>
      <c r="B77" s="68"/>
      <c r="C77" s="68"/>
      <c r="D77" s="69">
        <v>3</v>
      </c>
    </row>
    <row r="78" spans="1:4" x14ac:dyDescent="0.15">
      <c r="A78" s="67">
        <v>24276</v>
      </c>
      <c r="B78" s="68"/>
      <c r="C78" s="68"/>
      <c r="D78" s="69">
        <v>3</v>
      </c>
    </row>
    <row r="79" spans="1:4" x14ac:dyDescent="0.15">
      <c r="A79" s="67">
        <v>24277</v>
      </c>
      <c r="B79" s="68"/>
      <c r="C79" s="68"/>
      <c r="D79" s="69">
        <v>3</v>
      </c>
    </row>
    <row r="80" spans="1:4" x14ac:dyDescent="0.15">
      <c r="A80" s="67">
        <v>24278</v>
      </c>
      <c r="B80" s="68"/>
      <c r="C80" s="68"/>
      <c r="D80" s="69">
        <v>3</v>
      </c>
    </row>
    <row r="81" spans="1:4" x14ac:dyDescent="0.15">
      <c r="A81" s="67">
        <v>24279</v>
      </c>
      <c r="B81" s="68"/>
      <c r="C81" s="68"/>
      <c r="D81" s="69">
        <v>3</v>
      </c>
    </row>
    <row r="82" spans="1:4" x14ac:dyDescent="0.15">
      <c r="A82" s="67">
        <v>24280</v>
      </c>
      <c r="B82" s="68"/>
      <c r="C82" s="68"/>
      <c r="D82" s="69">
        <v>3</v>
      </c>
    </row>
    <row r="83" spans="1:4" x14ac:dyDescent="0.15">
      <c r="A83" s="67">
        <v>24281</v>
      </c>
      <c r="B83" s="68"/>
      <c r="C83" s="68"/>
      <c r="D83" s="69">
        <v>3</v>
      </c>
    </row>
    <row r="84" spans="1:4" x14ac:dyDescent="0.15">
      <c r="A84" s="67">
        <v>24282</v>
      </c>
      <c r="B84" s="68"/>
      <c r="C84" s="68"/>
      <c r="D84" s="69">
        <v>3</v>
      </c>
    </row>
    <row r="85" spans="1:4" x14ac:dyDescent="0.15">
      <c r="A85" s="67">
        <v>24283</v>
      </c>
      <c r="B85" s="68"/>
      <c r="C85" s="68"/>
      <c r="D85" s="69">
        <v>3</v>
      </c>
    </row>
    <row r="86" spans="1:4" x14ac:dyDescent="0.15">
      <c r="A86" s="67">
        <v>24284</v>
      </c>
      <c r="B86" s="68"/>
      <c r="C86" s="68"/>
      <c r="D86" s="69">
        <v>3</v>
      </c>
    </row>
    <row r="87" spans="1:4" x14ac:dyDescent="0.15">
      <c r="A87" s="67">
        <v>24285</v>
      </c>
      <c r="B87" s="68"/>
      <c r="C87" s="68"/>
      <c r="D87" s="69">
        <v>3</v>
      </c>
    </row>
    <row r="88" spans="1:4" x14ac:dyDescent="0.15">
      <c r="A88" s="67">
        <v>24286</v>
      </c>
      <c r="B88" s="68"/>
      <c r="C88" s="68"/>
      <c r="D88" s="69">
        <v>3</v>
      </c>
    </row>
    <row r="89" spans="1:4" x14ac:dyDescent="0.15">
      <c r="A89" s="67">
        <v>24287</v>
      </c>
      <c r="B89" s="68"/>
      <c r="C89" s="68"/>
      <c r="D89" s="69">
        <v>3</v>
      </c>
    </row>
    <row r="90" spans="1:4" x14ac:dyDescent="0.15">
      <c r="A90" s="67">
        <v>24288</v>
      </c>
      <c r="B90" s="68"/>
      <c r="C90" s="68"/>
      <c r="D90" s="69">
        <v>3</v>
      </c>
    </row>
    <row r="91" spans="1:4" x14ac:dyDescent="0.15">
      <c r="A91" s="67">
        <v>24289</v>
      </c>
      <c r="B91" s="68"/>
      <c r="C91" s="68"/>
      <c r="D91" s="69">
        <v>3</v>
      </c>
    </row>
    <row r="92" spans="1:4" x14ac:dyDescent="0.15">
      <c r="A92" s="67">
        <v>24290</v>
      </c>
      <c r="B92" s="68"/>
      <c r="C92" s="68"/>
      <c r="D92" s="69">
        <v>3</v>
      </c>
    </row>
    <row r="93" spans="1:4" x14ac:dyDescent="0.15">
      <c r="A93" s="67">
        <v>24291</v>
      </c>
      <c r="B93" s="68"/>
      <c r="C93" s="68"/>
      <c r="D93" s="69">
        <v>3</v>
      </c>
    </row>
    <row r="94" spans="1:4" x14ac:dyDescent="0.15">
      <c r="A94" s="67">
        <v>24292</v>
      </c>
      <c r="B94" s="68"/>
      <c r="C94" s="68"/>
      <c r="D94" s="69">
        <v>3</v>
      </c>
    </row>
    <row r="95" spans="1:4" x14ac:dyDescent="0.15">
      <c r="A95" s="67">
        <v>24293</v>
      </c>
      <c r="B95" s="68"/>
      <c r="C95" s="68"/>
      <c r="D95" s="69">
        <v>3</v>
      </c>
    </row>
    <row r="96" spans="1:4" x14ac:dyDescent="0.15">
      <c r="A96" s="67">
        <v>24294</v>
      </c>
      <c r="B96" s="68"/>
      <c r="C96" s="68"/>
      <c r="D96" s="69">
        <v>3</v>
      </c>
    </row>
    <row r="97" spans="1:4" x14ac:dyDescent="0.15">
      <c r="A97" s="67">
        <v>24295</v>
      </c>
      <c r="B97" s="68"/>
      <c r="C97" s="68"/>
      <c r="D97" s="69">
        <v>3</v>
      </c>
    </row>
    <row r="98" spans="1:4" x14ac:dyDescent="0.15">
      <c r="A98" s="67">
        <v>24296</v>
      </c>
      <c r="B98" s="68"/>
      <c r="C98" s="68"/>
      <c r="D98" s="69">
        <v>3</v>
      </c>
    </row>
    <row r="99" spans="1:4" x14ac:dyDescent="0.15">
      <c r="A99" s="67">
        <v>24297</v>
      </c>
      <c r="B99" s="68"/>
      <c r="C99" s="68"/>
      <c r="D99" s="69">
        <v>3</v>
      </c>
    </row>
    <row r="100" spans="1:4" x14ac:dyDescent="0.15">
      <c r="A100" s="67">
        <v>24298</v>
      </c>
      <c r="B100" s="68"/>
      <c r="C100" s="68"/>
      <c r="D100" s="69">
        <v>3</v>
      </c>
    </row>
    <row r="101" spans="1:4" x14ac:dyDescent="0.15">
      <c r="A101" s="67">
        <v>24299</v>
      </c>
      <c r="B101" s="68"/>
      <c r="C101" s="68"/>
      <c r="D101" s="69">
        <v>3</v>
      </c>
    </row>
    <row r="102" spans="1:4" x14ac:dyDescent="0.15">
      <c r="A102" s="70">
        <v>25201</v>
      </c>
      <c r="B102" s="71"/>
      <c r="C102" s="71"/>
      <c r="D102" s="71">
        <v>2</v>
      </c>
    </row>
    <row r="103" spans="1:4" x14ac:dyDescent="0.15">
      <c r="A103" s="70">
        <v>25202</v>
      </c>
      <c r="B103" s="71"/>
      <c r="C103" s="71"/>
      <c r="D103" s="71">
        <v>2</v>
      </c>
    </row>
    <row r="104" spans="1:4" x14ac:dyDescent="0.15">
      <c r="A104" s="70">
        <v>25203</v>
      </c>
      <c r="B104" s="71"/>
      <c r="C104" s="71"/>
      <c r="D104" s="71">
        <v>2</v>
      </c>
    </row>
    <row r="105" spans="1:4" x14ac:dyDescent="0.15">
      <c r="A105" s="70">
        <v>25204</v>
      </c>
      <c r="B105" s="71"/>
      <c r="C105" s="71"/>
      <c r="D105" s="71">
        <v>2</v>
      </c>
    </row>
    <row r="106" spans="1:4" x14ac:dyDescent="0.15">
      <c r="A106" s="70">
        <v>25205</v>
      </c>
      <c r="B106" s="71"/>
      <c r="C106" s="71"/>
      <c r="D106" s="71">
        <v>2</v>
      </c>
    </row>
    <row r="107" spans="1:4" x14ac:dyDescent="0.15">
      <c r="A107" s="70">
        <v>25206</v>
      </c>
      <c r="B107" s="71"/>
      <c r="C107" s="71"/>
      <c r="D107" s="71">
        <v>2</v>
      </c>
    </row>
    <row r="108" spans="1:4" x14ac:dyDescent="0.15">
      <c r="A108" s="70">
        <v>25207</v>
      </c>
      <c r="B108" s="71"/>
      <c r="C108" s="71"/>
      <c r="D108" s="71">
        <v>2</v>
      </c>
    </row>
    <row r="109" spans="1:4" x14ac:dyDescent="0.15">
      <c r="A109" s="70">
        <v>25208</v>
      </c>
      <c r="B109" s="71"/>
      <c r="C109" s="71"/>
      <c r="D109" s="71">
        <v>2</v>
      </c>
    </row>
    <row r="110" spans="1:4" x14ac:dyDescent="0.15">
      <c r="A110" s="70">
        <v>25209</v>
      </c>
      <c r="B110" s="71"/>
      <c r="C110" s="71"/>
      <c r="D110" s="71">
        <v>2</v>
      </c>
    </row>
    <row r="111" spans="1:4" x14ac:dyDescent="0.15">
      <c r="A111" s="70">
        <v>25210</v>
      </c>
      <c r="B111" s="71"/>
      <c r="C111" s="71"/>
      <c r="D111" s="71">
        <v>2</v>
      </c>
    </row>
    <row r="112" spans="1:4" x14ac:dyDescent="0.15">
      <c r="A112" s="70">
        <v>25211</v>
      </c>
      <c r="B112" s="71"/>
      <c r="C112" s="71"/>
      <c r="D112" s="71">
        <v>2</v>
      </c>
    </row>
    <row r="113" spans="1:4" x14ac:dyDescent="0.15">
      <c r="A113" s="70">
        <v>25212</v>
      </c>
      <c r="B113" s="71"/>
      <c r="C113" s="71"/>
      <c r="D113" s="71">
        <v>2</v>
      </c>
    </row>
    <row r="114" spans="1:4" x14ac:dyDescent="0.15">
      <c r="A114" s="70">
        <v>25213</v>
      </c>
      <c r="B114" s="71"/>
      <c r="C114" s="71"/>
      <c r="D114" s="71">
        <v>2</v>
      </c>
    </row>
    <row r="115" spans="1:4" x14ac:dyDescent="0.15">
      <c r="A115" s="70">
        <v>25214</v>
      </c>
      <c r="B115" s="71"/>
      <c r="C115" s="71"/>
      <c r="D115" s="71">
        <v>2</v>
      </c>
    </row>
    <row r="116" spans="1:4" x14ac:dyDescent="0.15">
      <c r="A116" s="70">
        <v>25215</v>
      </c>
      <c r="B116" s="71"/>
      <c r="C116" s="71"/>
      <c r="D116" s="71">
        <v>2</v>
      </c>
    </row>
    <row r="117" spans="1:4" x14ac:dyDescent="0.15">
      <c r="A117" s="70">
        <v>25216</v>
      </c>
      <c r="B117" s="71"/>
      <c r="C117" s="71"/>
      <c r="D117" s="71">
        <v>2</v>
      </c>
    </row>
    <row r="118" spans="1:4" x14ac:dyDescent="0.15">
      <c r="A118" s="70">
        <v>25217</v>
      </c>
      <c r="B118" s="71"/>
      <c r="C118" s="71"/>
      <c r="D118" s="71">
        <v>2</v>
      </c>
    </row>
    <row r="119" spans="1:4" x14ac:dyDescent="0.15">
      <c r="A119" s="70">
        <v>25218</v>
      </c>
      <c r="B119" s="71"/>
      <c r="C119" s="71"/>
      <c r="D119" s="71">
        <v>2</v>
      </c>
    </row>
    <row r="120" spans="1:4" x14ac:dyDescent="0.15">
      <c r="A120" s="70">
        <v>25219</v>
      </c>
      <c r="B120" s="71"/>
      <c r="C120" s="71"/>
      <c r="D120" s="71">
        <v>2</v>
      </c>
    </row>
    <row r="121" spans="1:4" x14ac:dyDescent="0.15">
      <c r="A121" s="70">
        <v>25220</v>
      </c>
      <c r="B121" s="71"/>
      <c r="C121" s="71"/>
      <c r="D121" s="71">
        <v>2</v>
      </c>
    </row>
    <row r="122" spans="1:4" x14ac:dyDescent="0.15">
      <c r="A122" s="70">
        <v>25221</v>
      </c>
      <c r="B122" s="71"/>
      <c r="C122" s="71"/>
      <c r="D122" s="71">
        <v>2</v>
      </c>
    </row>
    <row r="123" spans="1:4" x14ac:dyDescent="0.15">
      <c r="A123" s="70">
        <v>25222</v>
      </c>
      <c r="B123" s="71"/>
      <c r="C123" s="71"/>
      <c r="D123" s="71">
        <v>2</v>
      </c>
    </row>
    <row r="124" spans="1:4" x14ac:dyDescent="0.15">
      <c r="A124" s="70">
        <v>25223</v>
      </c>
      <c r="B124" s="71"/>
      <c r="C124" s="71"/>
      <c r="D124" s="71">
        <v>2</v>
      </c>
    </row>
    <row r="125" spans="1:4" x14ac:dyDescent="0.15">
      <c r="A125" s="70">
        <v>25224</v>
      </c>
      <c r="B125" s="71"/>
      <c r="C125" s="71"/>
      <c r="D125" s="71">
        <v>2</v>
      </c>
    </row>
    <row r="126" spans="1:4" x14ac:dyDescent="0.15">
      <c r="A126" s="70">
        <v>25225</v>
      </c>
      <c r="B126" s="71"/>
      <c r="C126" s="71"/>
      <c r="D126" s="71">
        <v>2</v>
      </c>
    </row>
    <row r="127" spans="1:4" x14ac:dyDescent="0.15">
      <c r="A127" s="70">
        <v>25226</v>
      </c>
      <c r="B127" s="71"/>
      <c r="C127" s="71"/>
      <c r="D127" s="71">
        <v>2</v>
      </c>
    </row>
    <row r="128" spans="1:4" x14ac:dyDescent="0.15">
      <c r="A128" s="70">
        <v>25227</v>
      </c>
      <c r="B128" s="71"/>
      <c r="C128" s="71"/>
      <c r="D128" s="71">
        <v>2</v>
      </c>
    </row>
    <row r="129" spans="1:4" x14ac:dyDescent="0.15">
      <c r="A129" s="70">
        <v>25228</v>
      </c>
      <c r="B129" s="71"/>
      <c r="C129" s="71"/>
      <c r="D129" s="71">
        <v>2</v>
      </c>
    </row>
    <row r="130" spans="1:4" x14ac:dyDescent="0.15">
      <c r="A130" s="70">
        <v>25229</v>
      </c>
      <c r="B130" s="71"/>
      <c r="C130" s="71"/>
      <c r="D130" s="71">
        <v>2</v>
      </c>
    </row>
    <row r="131" spans="1:4" x14ac:dyDescent="0.15">
      <c r="A131" s="70">
        <v>25230</v>
      </c>
      <c r="B131" s="71"/>
      <c r="C131" s="71"/>
      <c r="D131" s="71">
        <v>2</v>
      </c>
    </row>
    <row r="132" spans="1:4" x14ac:dyDescent="0.15">
      <c r="A132" s="70">
        <v>25231</v>
      </c>
      <c r="B132" s="71"/>
      <c r="C132" s="71"/>
      <c r="D132" s="71">
        <v>2</v>
      </c>
    </row>
    <row r="133" spans="1:4" x14ac:dyDescent="0.15">
      <c r="A133" s="70">
        <v>25232</v>
      </c>
      <c r="B133" s="71"/>
      <c r="C133" s="71"/>
      <c r="D133" s="71">
        <v>2</v>
      </c>
    </row>
    <row r="134" spans="1:4" x14ac:dyDescent="0.15">
      <c r="A134" s="70">
        <v>25233</v>
      </c>
      <c r="B134" s="71"/>
      <c r="C134" s="71"/>
      <c r="D134" s="71">
        <v>2</v>
      </c>
    </row>
    <row r="135" spans="1:4" x14ac:dyDescent="0.15">
      <c r="A135" s="70">
        <v>25234</v>
      </c>
      <c r="B135" s="71"/>
      <c r="C135" s="71"/>
      <c r="D135" s="71">
        <v>2</v>
      </c>
    </row>
    <row r="136" spans="1:4" x14ac:dyDescent="0.15">
      <c r="A136" s="70">
        <v>25235</v>
      </c>
      <c r="B136" s="71"/>
      <c r="C136" s="71"/>
      <c r="D136" s="71">
        <v>2</v>
      </c>
    </row>
    <row r="137" spans="1:4" x14ac:dyDescent="0.15">
      <c r="A137" s="70">
        <v>25236</v>
      </c>
      <c r="B137" s="71"/>
      <c r="C137" s="71"/>
      <c r="D137" s="71">
        <v>2</v>
      </c>
    </row>
    <row r="138" spans="1:4" x14ac:dyDescent="0.15">
      <c r="A138" s="70">
        <v>25237</v>
      </c>
      <c r="B138" s="71"/>
      <c r="C138" s="71"/>
      <c r="D138" s="71">
        <v>2</v>
      </c>
    </row>
    <row r="139" spans="1:4" x14ac:dyDescent="0.15">
      <c r="A139" s="70">
        <v>25238</v>
      </c>
      <c r="B139" s="71"/>
      <c r="C139" s="71"/>
      <c r="D139" s="71">
        <v>2</v>
      </c>
    </row>
    <row r="140" spans="1:4" x14ac:dyDescent="0.15">
      <c r="A140" s="70">
        <v>25239</v>
      </c>
      <c r="B140" s="71"/>
      <c r="C140" s="71"/>
      <c r="D140" s="71">
        <v>2</v>
      </c>
    </row>
    <row r="141" spans="1:4" x14ac:dyDescent="0.15">
      <c r="A141" s="70">
        <v>25240</v>
      </c>
      <c r="B141" s="71"/>
      <c r="C141" s="71"/>
      <c r="D141" s="71">
        <v>2</v>
      </c>
    </row>
    <row r="142" spans="1:4" x14ac:dyDescent="0.15">
      <c r="A142" s="70">
        <v>25241</v>
      </c>
      <c r="B142" s="71"/>
      <c r="C142" s="71"/>
      <c r="D142" s="71">
        <v>2</v>
      </c>
    </row>
    <row r="143" spans="1:4" x14ac:dyDescent="0.15">
      <c r="A143" s="70">
        <v>25242</v>
      </c>
      <c r="B143" s="71"/>
      <c r="C143" s="71"/>
      <c r="D143" s="71">
        <v>2</v>
      </c>
    </row>
    <row r="144" spans="1:4" x14ac:dyDescent="0.15">
      <c r="A144" s="70">
        <v>25243</v>
      </c>
      <c r="B144" s="71"/>
      <c r="C144" s="71"/>
      <c r="D144" s="71">
        <v>2</v>
      </c>
    </row>
    <row r="145" spans="1:4" x14ac:dyDescent="0.15">
      <c r="A145" s="70">
        <v>25244</v>
      </c>
      <c r="B145" s="71"/>
      <c r="C145" s="71"/>
      <c r="D145" s="71">
        <v>2</v>
      </c>
    </row>
    <row r="146" spans="1:4" x14ac:dyDescent="0.15">
      <c r="A146" s="70">
        <v>25245</v>
      </c>
      <c r="B146" s="71"/>
      <c r="C146" s="71"/>
      <c r="D146" s="71">
        <v>2</v>
      </c>
    </row>
    <row r="147" spans="1:4" x14ac:dyDescent="0.15">
      <c r="A147" s="70">
        <v>25246</v>
      </c>
      <c r="B147" s="71"/>
      <c r="C147" s="71"/>
      <c r="D147" s="71">
        <v>2</v>
      </c>
    </row>
    <row r="148" spans="1:4" x14ac:dyDescent="0.15">
      <c r="A148" s="70">
        <v>25247</v>
      </c>
      <c r="B148" s="71"/>
      <c r="C148" s="71"/>
      <c r="D148" s="71">
        <v>2</v>
      </c>
    </row>
    <row r="149" spans="1:4" x14ac:dyDescent="0.15">
      <c r="A149" s="70">
        <v>25248</v>
      </c>
      <c r="B149" s="71"/>
      <c r="C149" s="71"/>
      <c r="D149" s="71">
        <v>2</v>
      </c>
    </row>
    <row r="150" spans="1:4" x14ac:dyDescent="0.15">
      <c r="A150" s="70">
        <v>25249</v>
      </c>
      <c r="B150" s="71"/>
      <c r="C150" s="71"/>
      <c r="D150" s="71">
        <v>2</v>
      </c>
    </row>
    <row r="151" spans="1:4" x14ac:dyDescent="0.15">
      <c r="A151" s="70">
        <v>25250</v>
      </c>
      <c r="B151" s="71"/>
      <c r="C151" s="71"/>
      <c r="D151" s="71">
        <v>2</v>
      </c>
    </row>
    <row r="152" spans="1:4" x14ac:dyDescent="0.15">
      <c r="A152" s="70">
        <v>25251</v>
      </c>
      <c r="B152" s="71"/>
      <c r="C152" s="71"/>
      <c r="D152" s="71">
        <v>2</v>
      </c>
    </row>
    <row r="153" spans="1:4" x14ac:dyDescent="0.15">
      <c r="A153" s="70">
        <v>25252</v>
      </c>
      <c r="B153" s="71"/>
      <c r="C153" s="71"/>
      <c r="D153" s="71">
        <v>2</v>
      </c>
    </row>
    <row r="154" spans="1:4" x14ac:dyDescent="0.15">
      <c r="A154" s="70">
        <v>25253</v>
      </c>
      <c r="B154" s="71"/>
      <c r="C154" s="71"/>
      <c r="D154" s="71">
        <v>2</v>
      </c>
    </row>
    <row r="155" spans="1:4" x14ac:dyDescent="0.15">
      <c r="A155" s="70">
        <v>25254</v>
      </c>
      <c r="B155" s="71"/>
      <c r="C155" s="71"/>
      <c r="D155" s="71">
        <v>2</v>
      </c>
    </row>
    <row r="156" spans="1:4" x14ac:dyDescent="0.15">
      <c r="A156" s="70">
        <v>25255</v>
      </c>
      <c r="B156" s="71"/>
      <c r="C156" s="71"/>
      <c r="D156" s="71">
        <v>2</v>
      </c>
    </row>
    <row r="157" spans="1:4" x14ac:dyDescent="0.15">
      <c r="A157" s="70">
        <v>25256</v>
      </c>
      <c r="B157" s="71"/>
      <c r="C157" s="71"/>
      <c r="D157" s="71">
        <v>2</v>
      </c>
    </row>
    <row r="158" spans="1:4" x14ac:dyDescent="0.15">
      <c r="A158" s="70">
        <v>25257</v>
      </c>
      <c r="B158" s="71"/>
      <c r="C158" s="71"/>
      <c r="D158" s="71">
        <v>2</v>
      </c>
    </row>
    <row r="159" spans="1:4" x14ac:dyDescent="0.15">
      <c r="A159" s="70">
        <v>25258</v>
      </c>
      <c r="B159" s="71"/>
      <c r="C159" s="71"/>
      <c r="D159" s="71">
        <v>2</v>
      </c>
    </row>
    <row r="160" spans="1:4" x14ac:dyDescent="0.15">
      <c r="A160" s="70">
        <v>25259</v>
      </c>
      <c r="B160" s="71"/>
      <c r="C160" s="71"/>
      <c r="D160" s="71">
        <v>2</v>
      </c>
    </row>
    <row r="161" spans="1:4" x14ac:dyDescent="0.15">
      <c r="A161" s="70">
        <v>25260</v>
      </c>
      <c r="B161" s="71"/>
      <c r="C161" s="71"/>
      <c r="D161" s="71">
        <v>2</v>
      </c>
    </row>
    <row r="162" spans="1:4" x14ac:dyDescent="0.15">
      <c r="A162" s="70">
        <v>25261</v>
      </c>
      <c r="B162" s="71"/>
      <c r="C162" s="71"/>
      <c r="D162" s="71">
        <v>2</v>
      </c>
    </row>
    <row r="163" spans="1:4" x14ac:dyDescent="0.15">
      <c r="A163" s="70">
        <v>25262</v>
      </c>
      <c r="B163" s="71"/>
      <c r="C163" s="71"/>
      <c r="D163" s="71">
        <v>2</v>
      </c>
    </row>
    <row r="164" spans="1:4" x14ac:dyDescent="0.15">
      <c r="A164" s="70">
        <v>25263</v>
      </c>
      <c r="B164" s="71"/>
      <c r="C164" s="71"/>
      <c r="D164" s="71">
        <v>2</v>
      </c>
    </row>
    <row r="165" spans="1:4" x14ac:dyDescent="0.15">
      <c r="A165" s="70">
        <v>25264</v>
      </c>
      <c r="B165" s="71"/>
      <c r="C165" s="71"/>
      <c r="D165" s="71">
        <v>2</v>
      </c>
    </row>
    <row r="166" spans="1:4" x14ac:dyDescent="0.15">
      <c r="A166" s="70">
        <v>25265</v>
      </c>
      <c r="B166" s="71"/>
      <c r="C166" s="71"/>
      <c r="D166" s="71">
        <v>2</v>
      </c>
    </row>
    <row r="167" spans="1:4" x14ac:dyDescent="0.15">
      <c r="A167" s="70">
        <v>25266</v>
      </c>
      <c r="B167" s="71"/>
      <c r="C167" s="71"/>
      <c r="D167" s="71">
        <v>2</v>
      </c>
    </row>
    <row r="168" spans="1:4" x14ac:dyDescent="0.15">
      <c r="A168" s="70">
        <v>25267</v>
      </c>
      <c r="B168" s="71"/>
      <c r="C168" s="71"/>
      <c r="D168" s="71">
        <v>2</v>
      </c>
    </row>
    <row r="169" spans="1:4" x14ac:dyDescent="0.15">
      <c r="A169" s="70">
        <v>25268</v>
      </c>
      <c r="B169" s="71"/>
      <c r="C169" s="71"/>
      <c r="D169" s="71">
        <v>2</v>
      </c>
    </row>
    <row r="170" spans="1:4" x14ac:dyDescent="0.15">
      <c r="A170" s="70">
        <v>25269</v>
      </c>
      <c r="B170" s="71"/>
      <c r="C170" s="71"/>
      <c r="D170" s="71">
        <v>2</v>
      </c>
    </row>
    <row r="171" spans="1:4" x14ac:dyDescent="0.15">
      <c r="A171" s="70">
        <v>25270</v>
      </c>
      <c r="B171" s="71"/>
      <c r="C171" s="71"/>
      <c r="D171" s="71">
        <v>2</v>
      </c>
    </row>
    <row r="172" spans="1:4" x14ac:dyDescent="0.15">
      <c r="A172" s="70">
        <v>25271</v>
      </c>
      <c r="B172" s="71"/>
      <c r="C172" s="71"/>
      <c r="D172" s="71">
        <v>2</v>
      </c>
    </row>
    <row r="173" spans="1:4" x14ac:dyDescent="0.15">
      <c r="A173" s="70">
        <v>25272</v>
      </c>
      <c r="B173" s="71"/>
      <c r="C173" s="71"/>
      <c r="D173" s="71">
        <v>2</v>
      </c>
    </row>
    <row r="174" spans="1:4" x14ac:dyDescent="0.15">
      <c r="A174" s="70">
        <v>25273</v>
      </c>
      <c r="B174" s="71"/>
      <c r="C174" s="71"/>
      <c r="D174" s="71">
        <v>2</v>
      </c>
    </row>
    <row r="175" spans="1:4" x14ac:dyDescent="0.15">
      <c r="A175" s="70">
        <v>25274</v>
      </c>
      <c r="B175" s="71"/>
      <c r="C175" s="71"/>
      <c r="D175" s="71">
        <v>2</v>
      </c>
    </row>
    <row r="176" spans="1:4" x14ac:dyDescent="0.15">
      <c r="A176" s="70">
        <v>25275</v>
      </c>
      <c r="B176" s="71"/>
      <c r="C176" s="71"/>
      <c r="D176" s="71">
        <v>2</v>
      </c>
    </row>
    <row r="177" spans="1:4" x14ac:dyDescent="0.15">
      <c r="A177" s="70">
        <v>25276</v>
      </c>
      <c r="B177" s="71"/>
      <c r="C177" s="71"/>
      <c r="D177" s="71">
        <v>2</v>
      </c>
    </row>
    <row r="178" spans="1:4" x14ac:dyDescent="0.15">
      <c r="A178" s="70">
        <v>25277</v>
      </c>
      <c r="B178" s="71"/>
      <c r="C178" s="71"/>
      <c r="D178" s="71">
        <v>2</v>
      </c>
    </row>
    <row r="179" spans="1:4" x14ac:dyDescent="0.15">
      <c r="A179" s="70">
        <v>25278</v>
      </c>
      <c r="B179" s="71"/>
      <c r="C179" s="71"/>
      <c r="D179" s="71">
        <v>2</v>
      </c>
    </row>
    <row r="180" spans="1:4" x14ac:dyDescent="0.15">
      <c r="A180" s="70">
        <v>25279</v>
      </c>
      <c r="B180" s="71"/>
      <c r="C180" s="71"/>
      <c r="D180" s="71">
        <v>2</v>
      </c>
    </row>
    <row r="181" spans="1:4" x14ac:dyDescent="0.15">
      <c r="A181" s="70">
        <v>25280</v>
      </c>
      <c r="B181" s="71"/>
      <c r="C181" s="71"/>
      <c r="D181" s="71">
        <v>2</v>
      </c>
    </row>
    <row r="182" spans="1:4" x14ac:dyDescent="0.15">
      <c r="A182" s="70">
        <v>25281</v>
      </c>
      <c r="B182" s="71"/>
      <c r="C182" s="71"/>
      <c r="D182" s="71">
        <v>2</v>
      </c>
    </row>
    <row r="183" spans="1:4" x14ac:dyDescent="0.15">
      <c r="A183" s="70">
        <v>25282</v>
      </c>
      <c r="B183" s="71"/>
      <c r="C183" s="71"/>
      <c r="D183" s="71">
        <v>2</v>
      </c>
    </row>
    <row r="184" spans="1:4" x14ac:dyDescent="0.15">
      <c r="A184" s="70">
        <v>25283</v>
      </c>
      <c r="B184" s="71"/>
      <c r="C184" s="71"/>
      <c r="D184" s="71">
        <v>2</v>
      </c>
    </row>
    <row r="185" spans="1:4" x14ac:dyDescent="0.15">
      <c r="A185" s="70">
        <v>25284</v>
      </c>
      <c r="B185" s="71"/>
      <c r="C185" s="71"/>
      <c r="D185" s="71">
        <v>2</v>
      </c>
    </row>
    <row r="186" spans="1:4" x14ac:dyDescent="0.15">
      <c r="A186" s="70">
        <v>25285</v>
      </c>
      <c r="B186" s="71"/>
      <c r="C186" s="71"/>
      <c r="D186" s="71">
        <v>2</v>
      </c>
    </row>
    <row r="187" spans="1:4" x14ac:dyDescent="0.15">
      <c r="A187" s="70">
        <v>25286</v>
      </c>
      <c r="B187" s="71"/>
      <c r="C187" s="71"/>
      <c r="D187" s="71">
        <v>2</v>
      </c>
    </row>
    <row r="188" spans="1:4" x14ac:dyDescent="0.15">
      <c r="A188" s="70">
        <v>25287</v>
      </c>
      <c r="B188" s="71"/>
      <c r="C188" s="71"/>
      <c r="D188" s="71">
        <v>2</v>
      </c>
    </row>
    <row r="189" spans="1:4" x14ac:dyDescent="0.15">
      <c r="A189" s="70">
        <v>25288</v>
      </c>
      <c r="B189" s="71"/>
      <c r="C189" s="71"/>
      <c r="D189" s="71">
        <v>2</v>
      </c>
    </row>
    <row r="190" spans="1:4" x14ac:dyDescent="0.15">
      <c r="A190" s="70">
        <v>25289</v>
      </c>
      <c r="B190" s="71"/>
      <c r="C190" s="71"/>
      <c r="D190" s="71">
        <v>2</v>
      </c>
    </row>
    <row r="191" spans="1:4" x14ac:dyDescent="0.15">
      <c r="A191" s="70">
        <v>25290</v>
      </c>
      <c r="B191" s="71"/>
      <c r="C191" s="71"/>
      <c r="D191" s="71">
        <v>2</v>
      </c>
    </row>
    <row r="192" spans="1:4" x14ac:dyDescent="0.15">
      <c r="A192" s="70">
        <v>25291</v>
      </c>
      <c r="B192" s="71"/>
      <c r="C192" s="71"/>
      <c r="D192" s="71">
        <v>2</v>
      </c>
    </row>
    <row r="193" spans="1:4" x14ac:dyDescent="0.15">
      <c r="A193" s="70">
        <v>25292</v>
      </c>
      <c r="B193" s="71"/>
      <c r="C193" s="71"/>
      <c r="D193" s="71">
        <v>2</v>
      </c>
    </row>
    <row r="194" spans="1:4" x14ac:dyDescent="0.15">
      <c r="A194" s="70">
        <v>25293</v>
      </c>
      <c r="B194" s="71"/>
      <c r="C194" s="71"/>
      <c r="D194" s="71">
        <v>2</v>
      </c>
    </row>
    <row r="195" spans="1:4" x14ac:dyDescent="0.15">
      <c r="A195" s="70">
        <v>25294</v>
      </c>
      <c r="B195" s="71"/>
      <c r="C195" s="71"/>
      <c r="D195" s="71">
        <v>2</v>
      </c>
    </row>
    <row r="196" spans="1:4" x14ac:dyDescent="0.15">
      <c r="A196" s="70">
        <v>25295</v>
      </c>
      <c r="B196" s="71"/>
      <c r="C196" s="71"/>
      <c r="D196" s="71">
        <v>2</v>
      </c>
    </row>
    <row r="197" spans="1:4" x14ac:dyDescent="0.15">
      <c r="A197" s="70">
        <v>25296</v>
      </c>
      <c r="B197" s="71"/>
      <c r="C197" s="71"/>
      <c r="D197" s="71">
        <v>2</v>
      </c>
    </row>
    <row r="198" spans="1:4" x14ac:dyDescent="0.15">
      <c r="A198" s="70">
        <v>25297</v>
      </c>
      <c r="B198" s="71"/>
      <c r="C198" s="71"/>
      <c r="D198" s="71">
        <v>2</v>
      </c>
    </row>
    <row r="199" spans="1:4" x14ac:dyDescent="0.15">
      <c r="A199" s="70">
        <v>25298</v>
      </c>
      <c r="B199" s="71"/>
      <c r="C199" s="71"/>
      <c r="D199" s="71">
        <v>2</v>
      </c>
    </row>
    <row r="200" spans="1:4" x14ac:dyDescent="0.15">
      <c r="A200" s="70">
        <v>25299</v>
      </c>
      <c r="B200" s="71"/>
      <c r="C200" s="71"/>
      <c r="D200" s="71">
        <v>2</v>
      </c>
    </row>
    <row r="201" spans="1:4" x14ac:dyDescent="0.15">
      <c r="A201" s="65">
        <v>26201</v>
      </c>
      <c r="B201" s="66"/>
      <c r="C201" s="66"/>
      <c r="D201" s="66">
        <v>1</v>
      </c>
    </row>
    <row r="202" spans="1:4" x14ac:dyDescent="0.15">
      <c r="A202" s="65">
        <v>26202</v>
      </c>
      <c r="B202" s="66"/>
      <c r="C202" s="66"/>
      <c r="D202" s="66">
        <v>1</v>
      </c>
    </row>
    <row r="203" spans="1:4" x14ac:dyDescent="0.15">
      <c r="A203" s="65">
        <v>26203</v>
      </c>
      <c r="B203" s="66"/>
      <c r="C203" s="66"/>
      <c r="D203" s="66">
        <v>1</v>
      </c>
    </row>
    <row r="204" spans="1:4" x14ac:dyDescent="0.15">
      <c r="A204" s="65">
        <v>26204</v>
      </c>
      <c r="B204" s="66"/>
      <c r="C204" s="66"/>
      <c r="D204" s="66">
        <v>1</v>
      </c>
    </row>
    <row r="205" spans="1:4" x14ac:dyDescent="0.15">
      <c r="A205" s="65">
        <v>26205</v>
      </c>
      <c r="B205" s="66"/>
      <c r="C205" s="66"/>
      <c r="D205" s="66">
        <v>1</v>
      </c>
    </row>
    <row r="206" spans="1:4" x14ac:dyDescent="0.15">
      <c r="A206" s="65">
        <v>26206</v>
      </c>
      <c r="B206" s="66"/>
      <c r="C206" s="74"/>
      <c r="D206" s="66">
        <v>1</v>
      </c>
    </row>
    <row r="207" spans="1:4" x14ac:dyDescent="0.15">
      <c r="A207" s="65">
        <v>26207</v>
      </c>
      <c r="B207" s="66"/>
      <c r="C207" s="66"/>
      <c r="D207" s="66">
        <v>1</v>
      </c>
    </row>
    <row r="208" spans="1:4" x14ac:dyDescent="0.15">
      <c r="A208" s="65">
        <v>26208</v>
      </c>
      <c r="B208" s="66"/>
      <c r="C208" s="66"/>
      <c r="D208" s="66">
        <v>1</v>
      </c>
    </row>
    <row r="209" spans="1:4" x14ac:dyDescent="0.15">
      <c r="A209" s="65">
        <v>26209</v>
      </c>
      <c r="B209" s="66"/>
      <c r="C209" s="66"/>
      <c r="D209" s="66">
        <v>1</v>
      </c>
    </row>
    <row r="210" spans="1:4" x14ac:dyDescent="0.15">
      <c r="A210" s="65">
        <v>26210</v>
      </c>
      <c r="B210" s="66"/>
      <c r="C210" s="66"/>
      <c r="D210" s="66">
        <v>1</v>
      </c>
    </row>
    <row r="211" spans="1:4" x14ac:dyDescent="0.15">
      <c r="A211" s="65">
        <v>26211</v>
      </c>
      <c r="B211" s="66"/>
      <c r="C211" s="66"/>
      <c r="D211" s="66">
        <v>1</v>
      </c>
    </row>
    <row r="212" spans="1:4" x14ac:dyDescent="0.15">
      <c r="A212" s="65">
        <v>26212</v>
      </c>
      <c r="B212" s="66"/>
      <c r="C212" s="66"/>
      <c r="D212" s="66">
        <v>1</v>
      </c>
    </row>
    <row r="213" spans="1:4" x14ac:dyDescent="0.15">
      <c r="A213" s="65">
        <v>26213</v>
      </c>
      <c r="B213" s="66"/>
      <c r="C213" s="66"/>
      <c r="D213" s="66">
        <v>1</v>
      </c>
    </row>
    <row r="214" spans="1:4" x14ac:dyDescent="0.15">
      <c r="A214" s="65">
        <v>26214</v>
      </c>
      <c r="B214" s="66"/>
      <c r="C214" s="66"/>
      <c r="D214" s="66">
        <v>1</v>
      </c>
    </row>
    <row r="215" spans="1:4" x14ac:dyDescent="0.15">
      <c r="A215" s="65">
        <v>26215</v>
      </c>
      <c r="B215" s="66"/>
      <c r="C215" s="66"/>
      <c r="D215" s="66">
        <v>1</v>
      </c>
    </row>
    <row r="216" spans="1:4" x14ac:dyDescent="0.15">
      <c r="A216" s="65">
        <v>26216</v>
      </c>
      <c r="B216" s="66"/>
      <c r="C216" s="66"/>
      <c r="D216" s="66">
        <v>1</v>
      </c>
    </row>
    <row r="217" spans="1:4" x14ac:dyDescent="0.15">
      <c r="A217" s="65">
        <v>26217</v>
      </c>
      <c r="B217" s="66"/>
      <c r="C217" s="66"/>
      <c r="D217" s="66">
        <v>1</v>
      </c>
    </row>
    <row r="218" spans="1:4" x14ac:dyDescent="0.15">
      <c r="A218" s="65">
        <v>26218</v>
      </c>
      <c r="B218" s="66"/>
      <c r="C218" s="66"/>
      <c r="D218" s="66">
        <v>1</v>
      </c>
    </row>
    <row r="219" spans="1:4" x14ac:dyDescent="0.15">
      <c r="A219" s="65">
        <v>26219</v>
      </c>
      <c r="B219" s="66"/>
      <c r="C219" s="66"/>
      <c r="D219" s="66">
        <v>1</v>
      </c>
    </row>
    <row r="220" spans="1:4" x14ac:dyDescent="0.15">
      <c r="A220" s="65">
        <v>26220</v>
      </c>
      <c r="B220" s="66"/>
      <c r="C220" s="66"/>
      <c r="D220" s="66">
        <v>1</v>
      </c>
    </row>
    <row r="221" spans="1:4" x14ac:dyDescent="0.15">
      <c r="A221" s="65">
        <v>26221</v>
      </c>
      <c r="B221" s="66"/>
      <c r="C221" s="66"/>
      <c r="D221" s="66">
        <v>1</v>
      </c>
    </row>
    <row r="222" spans="1:4" x14ac:dyDescent="0.15">
      <c r="A222" s="65">
        <v>26222</v>
      </c>
      <c r="B222" s="66"/>
      <c r="C222" s="66"/>
      <c r="D222" s="66">
        <v>1</v>
      </c>
    </row>
    <row r="223" spans="1:4" x14ac:dyDescent="0.15">
      <c r="A223" s="65">
        <v>26223</v>
      </c>
      <c r="B223" s="66"/>
      <c r="C223" s="66"/>
      <c r="D223" s="66">
        <v>1</v>
      </c>
    </row>
    <row r="224" spans="1:4" x14ac:dyDescent="0.15">
      <c r="A224" s="65">
        <v>26224</v>
      </c>
      <c r="B224" s="66"/>
      <c r="C224" s="66"/>
      <c r="D224" s="66">
        <v>1</v>
      </c>
    </row>
    <row r="225" spans="1:4" x14ac:dyDescent="0.15">
      <c r="A225" s="65">
        <v>26225</v>
      </c>
      <c r="B225" s="66"/>
      <c r="C225" s="66"/>
      <c r="D225" s="66">
        <v>1</v>
      </c>
    </row>
    <row r="226" spans="1:4" x14ac:dyDescent="0.15">
      <c r="A226" s="65">
        <v>26226</v>
      </c>
      <c r="B226" s="66"/>
      <c r="C226" s="66"/>
      <c r="D226" s="66">
        <v>1</v>
      </c>
    </row>
    <row r="227" spans="1:4" x14ac:dyDescent="0.15">
      <c r="A227" s="65">
        <v>26227</v>
      </c>
      <c r="B227" s="66"/>
      <c r="C227" s="66"/>
      <c r="D227" s="66">
        <v>1</v>
      </c>
    </row>
    <row r="228" spans="1:4" x14ac:dyDescent="0.15">
      <c r="A228" s="65">
        <v>26228</v>
      </c>
      <c r="B228" s="66"/>
      <c r="C228" s="66"/>
      <c r="D228" s="66">
        <v>1</v>
      </c>
    </row>
    <row r="229" spans="1:4" x14ac:dyDescent="0.15">
      <c r="A229" s="65">
        <v>26229</v>
      </c>
      <c r="B229" s="66"/>
      <c r="C229" s="66"/>
      <c r="D229" s="66">
        <v>1</v>
      </c>
    </row>
    <row r="230" spans="1:4" x14ac:dyDescent="0.15">
      <c r="A230" s="65">
        <v>26230</v>
      </c>
      <c r="B230" s="66"/>
      <c r="C230" s="66"/>
      <c r="D230" s="66">
        <v>1</v>
      </c>
    </row>
    <row r="231" spans="1:4" x14ac:dyDescent="0.15">
      <c r="A231" s="65">
        <v>26231</v>
      </c>
      <c r="B231" s="66"/>
      <c r="C231" s="66"/>
      <c r="D231" s="66">
        <v>1</v>
      </c>
    </row>
    <row r="232" spans="1:4" x14ac:dyDescent="0.15">
      <c r="A232" s="65">
        <v>26232</v>
      </c>
      <c r="B232" s="66"/>
      <c r="C232" s="66"/>
      <c r="D232" s="66">
        <v>1</v>
      </c>
    </row>
    <row r="233" spans="1:4" x14ac:dyDescent="0.15">
      <c r="A233" s="65">
        <v>26233</v>
      </c>
      <c r="B233" s="66"/>
      <c r="C233" s="66"/>
      <c r="D233" s="66">
        <v>1</v>
      </c>
    </row>
    <row r="234" spans="1:4" x14ac:dyDescent="0.15">
      <c r="A234" s="65">
        <v>26234</v>
      </c>
      <c r="B234" s="66"/>
      <c r="C234" s="66"/>
      <c r="D234" s="66">
        <v>1</v>
      </c>
    </row>
    <row r="235" spans="1:4" x14ac:dyDescent="0.15">
      <c r="A235" s="65">
        <v>26235</v>
      </c>
      <c r="B235" s="66"/>
      <c r="C235" s="66"/>
      <c r="D235" s="66">
        <v>1</v>
      </c>
    </row>
    <row r="236" spans="1:4" x14ac:dyDescent="0.15">
      <c r="A236" s="65">
        <v>26236</v>
      </c>
      <c r="B236" s="66"/>
      <c r="C236" s="66"/>
      <c r="D236" s="66">
        <v>1</v>
      </c>
    </row>
    <row r="237" spans="1:4" x14ac:dyDescent="0.15">
      <c r="A237" s="65">
        <v>26237</v>
      </c>
      <c r="B237" s="66"/>
      <c r="C237" s="66"/>
      <c r="D237" s="66">
        <v>1</v>
      </c>
    </row>
    <row r="238" spans="1:4" x14ac:dyDescent="0.15">
      <c r="A238" s="65">
        <v>26238</v>
      </c>
      <c r="B238" s="66"/>
      <c r="C238" s="66"/>
      <c r="D238" s="66">
        <v>1</v>
      </c>
    </row>
    <row r="239" spans="1:4" x14ac:dyDescent="0.15">
      <c r="A239" s="65">
        <v>26239</v>
      </c>
      <c r="B239" s="66"/>
      <c r="C239" s="66"/>
      <c r="D239" s="66">
        <v>1</v>
      </c>
    </row>
    <row r="240" spans="1:4" x14ac:dyDescent="0.15">
      <c r="A240" s="65">
        <v>26240</v>
      </c>
      <c r="B240" s="66"/>
      <c r="C240" s="66"/>
      <c r="D240" s="66">
        <v>1</v>
      </c>
    </row>
    <row r="241" spans="1:4" x14ac:dyDescent="0.15">
      <c r="A241" s="65">
        <v>26241</v>
      </c>
      <c r="B241" s="66"/>
      <c r="C241" s="66"/>
      <c r="D241" s="66">
        <v>1</v>
      </c>
    </row>
    <row r="242" spans="1:4" x14ac:dyDescent="0.15">
      <c r="A242" s="65">
        <v>26242</v>
      </c>
      <c r="B242" s="66"/>
      <c r="C242" s="66"/>
      <c r="D242" s="66">
        <v>1</v>
      </c>
    </row>
    <row r="243" spans="1:4" x14ac:dyDescent="0.15">
      <c r="A243" s="65">
        <v>26243</v>
      </c>
      <c r="B243" s="66"/>
      <c r="C243" s="66"/>
      <c r="D243" s="66">
        <v>1</v>
      </c>
    </row>
    <row r="244" spans="1:4" x14ac:dyDescent="0.15">
      <c r="A244" s="65">
        <v>26244</v>
      </c>
      <c r="B244" s="66"/>
      <c r="C244" s="66"/>
      <c r="D244" s="66">
        <v>1</v>
      </c>
    </row>
    <row r="245" spans="1:4" x14ac:dyDescent="0.15">
      <c r="A245" s="65">
        <v>26245</v>
      </c>
      <c r="B245" s="66"/>
      <c r="C245" s="66"/>
      <c r="D245" s="66">
        <v>1</v>
      </c>
    </row>
    <row r="246" spans="1:4" x14ac:dyDescent="0.15">
      <c r="A246" s="65">
        <v>26246</v>
      </c>
      <c r="B246" s="66"/>
      <c r="C246" s="66"/>
      <c r="D246" s="66">
        <v>1</v>
      </c>
    </row>
    <row r="247" spans="1:4" x14ac:dyDescent="0.15">
      <c r="A247" s="65">
        <v>26247</v>
      </c>
      <c r="B247" s="66"/>
      <c r="C247" s="66"/>
      <c r="D247" s="66">
        <v>1</v>
      </c>
    </row>
    <row r="248" spans="1:4" x14ac:dyDescent="0.15">
      <c r="A248" s="65">
        <v>26248</v>
      </c>
      <c r="B248" s="66"/>
      <c r="C248" s="66"/>
      <c r="D248" s="66">
        <v>1</v>
      </c>
    </row>
    <row r="249" spans="1:4" x14ac:dyDescent="0.15">
      <c r="A249" s="65">
        <v>26249</v>
      </c>
      <c r="B249" s="66"/>
      <c r="C249" s="66"/>
      <c r="D249" s="66">
        <v>1</v>
      </c>
    </row>
    <row r="250" spans="1:4" x14ac:dyDescent="0.15">
      <c r="A250" s="65">
        <v>26250</v>
      </c>
      <c r="B250" s="66"/>
      <c r="C250" s="66"/>
      <c r="D250" s="66">
        <v>1</v>
      </c>
    </row>
    <row r="251" spans="1:4" x14ac:dyDescent="0.15">
      <c r="A251" s="65">
        <v>26251</v>
      </c>
      <c r="B251" s="66"/>
      <c r="C251" s="66"/>
      <c r="D251" s="66">
        <v>1</v>
      </c>
    </row>
    <row r="252" spans="1:4" x14ac:dyDescent="0.15">
      <c r="A252" s="65">
        <v>26252</v>
      </c>
      <c r="B252" s="66"/>
      <c r="C252" s="66"/>
      <c r="D252" s="66">
        <v>1</v>
      </c>
    </row>
    <row r="253" spans="1:4" x14ac:dyDescent="0.15">
      <c r="A253" s="65">
        <v>26253</v>
      </c>
      <c r="B253" s="66"/>
      <c r="C253" s="66"/>
      <c r="D253" s="66">
        <v>1</v>
      </c>
    </row>
    <row r="254" spans="1:4" x14ac:dyDescent="0.15">
      <c r="A254" s="65">
        <v>26254</v>
      </c>
      <c r="B254" s="66"/>
      <c r="C254" s="66"/>
      <c r="D254" s="66">
        <v>1</v>
      </c>
    </row>
    <row r="255" spans="1:4" x14ac:dyDescent="0.15">
      <c r="A255" s="65">
        <v>26255</v>
      </c>
      <c r="B255" s="66"/>
      <c r="C255" s="66"/>
      <c r="D255" s="66">
        <v>1</v>
      </c>
    </row>
    <row r="256" spans="1:4" x14ac:dyDescent="0.15">
      <c r="A256" s="65">
        <v>26256</v>
      </c>
      <c r="B256" s="66"/>
      <c r="C256" s="66"/>
      <c r="D256" s="66">
        <v>1</v>
      </c>
    </row>
    <row r="257" spans="1:4" x14ac:dyDescent="0.15">
      <c r="A257" s="65">
        <v>26257</v>
      </c>
      <c r="B257" s="66"/>
      <c r="C257" s="66"/>
      <c r="D257" s="66">
        <v>1</v>
      </c>
    </row>
    <row r="258" spans="1:4" x14ac:dyDescent="0.15">
      <c r="A258" s="65">
        <v>26258</v>
      </c>
      <c r="B258" s="66"/>
      <c r="C258" s="66"/>
      <c r="D258" s="66">
        <v>1</v>
      </c>
    </row>
    <row r="259" spans="1:4" x14ac:dyDescent="0.15">
      <c r="A259" s="65">
        <v>26259</v>
      </c>
      <c r="B259" s="66"/>
      <c r="C259" s="66"/>
      <c r="D259" s="66">
        <v>1</v>
      </c>
    </row>
    <row r="260" spans="1:4" x14ac:dyDescent="0.15">
      <c r="A260" s="65">
        <v>26260</v>
      </c>
      <c r="B260" s="66"/>
      <c r="C260" s="66"/>
      <c r="D260" s="66">
        <v>1</v>
      </c>
    </row>
    <row r="261" spans="1:4" x14ac:dyDescent="0.15">
      <c r="A261" s="65">
        <v>26261</v>
      </c>
      <c r="B261" s="66"/>
      <c r="C261" s="66"/>
      <c r="D261" s="66">
        <v>1</v>
      </c>
    </row>
    <row r="262" spans="1:4" x14ac:dyDescent="0.15">
      <c r="A262" s="65">
        <v>26262</v>
      </c>
      <c r="B262" s="66"/>
      <c r="C262" s="66"/>
      <c r="D262" s="66">
        <v>1</v>
      </c>
    </row>
    <row r="263" spans="1:4" x14ac:dyDescent="0.15">
      <c r="A263" s="65">
        <v>26263</v>
      </c>
      <c r="B263" s="66"/>
      <c r="C263" s="66"/>
      <c r="D263" s="66">
        <v>1</v>
      </c>
    </row>
    <row r="264" spans="1:4" x14ac:dyDescent="0.15">
      <c r="A264" s="65">
        <v>26264</v>
      </c>
      <c r="B264" s="66"/>
      <c r="C264" s="66"/>
      <c r="D264" s="66">
        <v>1</v>
      </c>
    </row>
    <row r="265" spans="1:4" x14ac:dyDescent="0.15">
      <c r="A265" s="65">
        <v>26265</v>
      </c>
      <c r="B265" s="66"/>
      <c r="C265" s="66"/>
      <c r="D265" s="66">
        <v>1</v>
      </c>
    </row>
    <row r="266" spans="1:4" x14ac:dyDescent="0.15">
      <c r="A266" s="65">
        <v>26266</v>
      </c>
      <c r="B266" s="66"/>
      <c r="C266" s="66"/>
      <c r="D266" s="66">
        <v>1</v>
      </c>
    </row>
    <row r="267" spans="1:4" x14ac:dyDescent="0.15">
      <c r="A267" s="65">
        <v>26267</v>
      </c>
      <c r="B267" s="66"/>
      <c r="C267" s="66"/>
      <c r="D267" s="66">
        <v>1</v>
      </c>
    </row>
    <row r="268" spans="1:4" x14ac:dyDescent="0.15">
      <c r="A268" s="65">
        <v>26268</v>
      </c>
      <c r="B268" s="66"/>
      <c r="C268" s="66"/>
      <c r="D268" s="66">
        <v>1</v>
      </c>
    </row>
    <row r="269" spans="1:4" x14ac:dyDescent="0.15">
      <c r="A269" s="65">
        <v>26269</v>
      </c>
      <c r="B269" s="66"/>
      <c r="C269" s="66"/>
      <c r="D269" s="66">
        <v>1</v>
      </c>
    </row>
    <row r="270" spans="1:4" x14ac:dyDescent="0.15">
      <c r="A270" s="65">
        <v>26270</v>
      </c>
      <c r="B270" s="66"/>
      <c r="C270" s="66"/>
      <c r="D270" s="66">
        <v>1</v>
      </c>
    </row>
    <row r="271" spans="1:4" x14ac:dyDescent="0.15">
      <c r="A271" s="65">
        <v>26271</v>
      </c>
      <c r="B271" s="66"/>
      <c r="C271" s="66"/>
      <c r="D271" s="66">
        <v>1</v>
      </c>
    </row>
    <row r="272" spans="1:4" x14ac:dyDescent="0.15">
      <c r="A272" s="65">
        <v>26272</v>
      </c>
      <c r="B272" s="66"/>
      <c r="C272" s="66"/>
      <c r="D272" s="66">
        <v>1</v>
      </c>
    </row>
    <row r="273" spans="1:4" x14ac:dyDescent="0.15">
      <c r="A273" s="65">
        <v>26273</v>
      </c>
      <c r="B273" s="66"/>
      <c r="C273" s="66"/>
      <c r="D273" s="66">
        <v>1</v>
      </c>
    </row>
    <row r="274" spans="1:4" x14ac:dyDescent="0.15">
      <c r="A274" s="65">
        <v>26274</v>
      </c>
      <c r="B274" s="66"/>
      <c r="C274" s="66"/>
      <c r="D274" s="66">
        <v>1</v>
      </c>
    </row>
    <row r="275" spans="1:4" x14ac:dyDescent="0.15">
      <c r="A275" s="65">
        <v>26275</v>
      </c>
      <c r="B275" s="66"/>
      <c r="C275" s="66"/>
      <c r="D275" s="66">
        <v>1</v>
      </c>
    </row>
    <row r="276" spans="1:4" x14ac:dyDescent="0.15">
      <c r="A276" s="65">
        <v>26276</v>
      </c>
      <c r="B276" s="66"/>
      <c r="C276" s="66"/>
      <c r="D276" s="66">
        <v>1</v>
      </c>
    </row>
    <row r="277" spans="1:4" x14ac:dyDescent="0.15">
      <c r="A277" s="65">
        <v>26277</v>
      </c>
      <c r="B277" s="66"/>
      <c r="C277" s="66"/>
      <c r="D277" s="66">
        <v>1</v>
      </c>
    </row>
    <row r="278" spans="1:4" x14ac:dyDescent="0.15">
      <c r="A278" s="65">
        <v>26278</v>
      </c>
      <c r="B278" s="66"/>
      <c r="C278" s="66"/>
      <c r="D278" s="66">
        <v>1</v>
      </c>
    </row>
    <row r="279" spans="1:4" x14ac:dyDescent="0.15">
      <c r="A279" s="65">
        <v>26279</v>
      </c>
      <c r="B279" s="66"/>
      <c r="C279" s="66"/>
      <c r="D279" s="66">
        <v>1</v>
      </c>
    </row>
    <row r="280" spans="1:4" x14ac:dyDescent="0.15">
      <c r="A280" s="65">
        <v>26280</v>
      </c>
      <c r="B280" s="66"/>
      <c r="C280" s="66"/>
      <c r="D280" s="66">
        <v>1</v>
      </c>
    </row>
    <row r="281" spans="1:4" x14ac:dyDescent="0.15">
      <c r="A281" s="65">
        <v>26281</v>
      </c>
      <c r="B281" s="66"/>
      <c r="C281" s="66"/>
      <c r="D281" s="66">
        <v>1</v>
      </c>
    </row>
    <row r="282" spans="1:4" x14ac:dyDescent="0.15">
      <c r="A282" s="65">
        <v>26282</v>
      </c>
      <c r="B282" s="66"/>
      <c r="C282" s="66"/>
      <c r="D282" s="66">
        <v>1</v>
      </c>
    </row>
    <row r="283" spans="1:4" x14ac:dyDescent="0.15">
      <c r="A283" s="65">
        <v>26283</v>
      </c>
      <c r="B283" s="66"/>
      <c r="C283" s="66"/>
      <c r="D283" s="66">
        <v>1</v>
      </c>
    </row>
    <row r="284" spans="1:4" x14ac:dyDescent="0.15">
      <c r="A284" s="65">
        <v>26284</v>
      </c>
      <c r="B284" s="66"/>
      <c r="C284" s="66"/>
      <c r="D284" s="66">
        <v>1</v>
      </c>
    </row>
    <row r="285" spans="1:4" x14ac:dyDescent="0.15">
      <c r="A285" s="65">
        <v>26285</v>
      </c>
      <c r="B285" s="66"/>
      <c r="C285" s="66"/>
      <c r="D285" s="66">
        <v>1</v>
      </c>
    </row>
    <row r="286" spans="1:4" x14ac:dyDescent="0.15">
      <c r="A286" s="65">
        <v>26286</v>
      </c>
      <c r="B286" s="66"/>
      <c r="C286" s="66"/>
      <c r="D286" s="66">
        <v>1</v>
      </c>
    </row>
    <row r="287" spans="1:4" x14ac:dyDescent="0.15">
      <c r="A287" s="65">
        <v>26287</v>
      </c>
      <c r="B287" s="66"/>
      <c r="C287" s="66"/>
      <c r="D287" s="66">
        <v>1</v>
      </c>
    </row>
    <row r="288" spans="1:4" x14ac:dyDescent="0.15">
      <c r="A288" s="65">
        <v>26288</v>
      </c>
      <c r="B288" s="66"/>
      <c r="C288" s="66"/>
      <c r="D288" s="66">
        <v>1</v>
      </c>
    </row>
    <row r="289" spans="1:4" x14ac:dyDescent="0.15">
      <c r="A289" s="65">
        <v>26289</v>
      </c>
      <c r="B289" s="66"/>
      <c r="C289" s="66"/>
      <c r="D289" s="66">
        <v>1</v>
      </c>
    </row>
    <row r="290" spans="1:4" x14ac:dyDescent="0.15">
      <c r="A290" s="65">
        <v>26290</v>
      </c>
      <c r="B290" s="66"/>
      <c r="C290" s="66"/>
      <c r="D290" s="66">
        <v>1</v>
      </c>
    </row>
    <row r="291" spans="1:4" x14ac:dyDescent="0.15">
      <c r="A291" s="65">
        <v>26291</v>
      </c>
      <c r="B291" s="66"/>
      <c r="C291" s="66"/>
      <c r="D291" s="66">
        <v>1</v>
      </c>
    </row>
    <row r="292" spans="1:4" x14ac:dyDescent="0.15">
      <c r="A292" s="65">
        <v>26292</v>
      </c>
      <c r="B292" s="66"/>
      <c r="C292" s="66"/>
      <c r="D292" s="66">
        <v>1</v>
      </c>
    </row>
    <row r="293" spans="1:4" x14ac:dyDescent="0.15">
      <c r="A293" s="65">
        <v>26293</v>
      </c>
      <c r="B293" s="66"/>
      <c r="C293" s="66"/>
      <c r="D293" s="66">
        <v>1</v>
      </c>
    </row>
    <row r="294" spans="1:4" x14ac:dyDescent="0.15">
      <c r="A294" s="65">
        <v>26294</v>
      </c>
      <c r="B294" s="66"/>
      <c r="C294" s="66"/>
      <c r="D294" s="66">
        <v>1</v>
      </c>
    </row>
    <row r="295" spans="1:4" x14ac:dyDescent="0.15">
      <c r="A295" s="65">
        <v>26295</v>
      </c>
      <c r="B295" s="66"/>
      <c r="C295" s="66"/>
      <c r="D295" s="66">
        <v>1</v>
      </c>
    </row>
    <row r="296" spans="1:4" x14ac:dyDescent="0.15">
      <c r="A296" s="65">
        <v>26296</v>
      </c>
      <c r="B296" s="66"/>
      <c r="C296" s="66"/>
      <c r="D296" s="66">
        <v>1</v>
      </c>
    </row>
    <row r="297" spans="1:4" x14ac:dyDescent="0.15">
      <c r="A297" s="65">
        <v>26297</v>
      </c>
      <c r="B297" s="66"/>
      <c r="C297" s="66"/>
      <c r="D297" s="66">
        <v>1</v>
      </c>
    </row>
    <row r="298" spans="1:4" x14ac:dyDescent="0.15">
      <c r="A298" s="65">
        <v>26298</v>
      </c>
      <c r="B298" s="66"/>
      <c r="C298" s="66"/>
      <c r="D298" s="66">
        <v>1</v>
      </c>
    </row>
    <row r="299" spans="1:4" x14ac:dyDescent="0.15">
      <c r="A299" s="65">
        <v>26299</v>
      </c>
      <c r="B299" s="66"/>
      <c r="C299" s="66"/>
      <c r="D299" s="66">
        <v>1</v>
      </c>
    </row>
  </sheetData>
  <mergeCells count="1">
    <mergeCell ref="A2:D2"/>
  </mergeCells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autoPageBreaks="0"/>
  </sheetPr>
  <dimension ref="A1:AA45"/>
  <sheetViews>
    <sheetView showGridLines="0" tabSelected="1" view="pageBreakPreview" zoomScale="60" zoomScaleNormal="100" workbookViewId="0">
      <selection activeCell="N43" sqref="N43:X44"/>
    </sheetView>
  </sheetViews>
  <sheetFormatPr defaultRowHeight="13.5" x14ac:dyDescent="0.15"/>
  <cols>
    <col min="1" max="1" width="3.75" style="1" customWidth="1"/>
    <col min="2" max="3" width="5" style="1" customWidth="1"/>
    <col min="4" max="5" width="7.5" style="1" customWidth="1"/>
    <col min="6" max="6" width="8.625" style="1" customWidth="1"/>
    <col min="7" max="8" width="8.75" style="1" customWidth="1"/>
    <col min="9" max="9" width="6.25" style="1" customWidth="1"/>
    <col min="10" max="10" width="8.75" style="1" customWidth="1"/>
    <col min="11" max="12" width="7.5" style="1" customWidth="1"/>
    <col min="13" max="13" width="3.75" style="1" customWidth="1"/>
    <col min="14" max="15" width="5" style="1" customWidth="1"/>
    <col min="16" max="17" width="7.5" style="1" customWidth="1"/>
    <col min="18" max="18" width="8.625" style="1" customWidth="1"/>
    <col min="19" max="20" width="8.75" style="1" customWidth="1"/>
    <col min="21" max="21" width="6.25" style="1" customWidth="1"/>
    <col min="22" max="22" width="8.75" style="1" customWidth="1"/>
    <col min="23" max="24" width="7.5" style="1" customWidth="1"/>
    <col min="25" max="25" width="3.75" style="1" customWidth="1"/>
    <col min="26" max="16384" width="9" style="1"/>
  </cols>
  <sheetData>
    <row r="1" spans="1:27" ht="39.950000000000003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7" ht="16.5" customHeight="1" x14ac:dyDescent="0.15">
      <c r="A2" s="53"/>
      <c r="B2" s="95" t="s">
        <v>18</v>
      </c>
      <c r="E2" s="21" t="s">
        <v>86</v>
      </c>
      <c r="F2" s="21"/>
      <c r="I2" s="211" t="s">
        <v>83</v>
      </c>
      <c r="J2" s="211"/>
      <c r="K2" s="212" t="s">
        <v>85</v>
      </c>
      <c r="L2" s="213"/>
      <c r="M2" s="53"/>
      <c r="N2" s="95" t="s">
        <v>18</v>
      </c>
      <c r="Q2" s="21" t="s">
        <v>86</v>
      </c>
      <c r="R2" s="21"/>
      <c r="U2" s="211" t="s">
        <v>83</v>
      </c>
      <c r="V2" s="211"/>
      <c r="W2" s="212" t="s">
        <v>115</v>
      </c>
      <c r="X2" s="213"/>
      <c r="Y2" s="53"/>
    </row>
    <row r="3" spans="1:27" ht="7.5" customHeight="1" x14ac:dyDescent="0.15">
      <c r="A3" s="53"/>
      <c r="M3" s="53"/>
      <c r="Y3" s="53"/>
    </row>
    <row r="4" spans="1:27" ht="22.5" customHeight="1" x14ac:dyDescent="0.15">
      <c r="A4" s="53"/>
      <c r="B4" s="208" t="s">
        <v>21</v>
      </c>
      <c r="C4" s="208"/>
      <c r="D4" s="183" t="str">
        <f>IF(基本台帳!$C$5=0,"",基本台帳!$C$5)</f>
        <v/>
      </c>
      <c r="E4" s="185"/>
      <c r="F4" s="185"/>
      <c r="G4" s="185" t="s">
        <v>56</v>
      </c>
      <c r="H4" s="184"/>
      <c r="J4" s="17" t="s">
        <v>19</v>
      </c>
      <c r="K4" s="209" t="s">
        <v>20</v>
      </c>
      <c r="L4" s="210"/>
      <c r="M4" s="53"/>
      <c r="N4" s="208" t="s">
        <v>21</v>
      </c>
      <c r="O4" s="208"/>
      <c r="P4" s="183" t="str">
        <f>IF(基本台帳!$C$5=0,"",基本台帳!$C$5)</f>
        <v/>
      </c>
      <c r="Q4" s="185"/>
      <c r="R4" s="185"/>
      <c r="S4" s="185" t="s">
        <v>56</v>
      </c>
      <c r="T4" s="184"/>
      <c r="V4" s="17" t="s">
        <v>19</v>
      </c>
      <c r="W4" s="209" t="s">
        <v>28</v>
      </c>
      <c r="X4" s="210"/>
      <c r="Y4" s="53"/>
    </row>
    <row r="5" spans="1:27" ht="3.75" customHeight="1" x14ac:dyDescent="0.15">
      <c r="A5" s="53"/>
      <c r="B5" s="2"/>
      <c r="C5" s="2"/>
      <c r="D5" s="2"/>
      <c r="E5" s="2"/>
      <c r="F5" s="2"/>
      <c r="G5" s="2"/>
      <c r="H5" s="2"/>
      <c r="J5" s="2"/>
      <c r="K5" s="27"/>
      <c r="L5" s="27"/>
      <c r="M5" s="53"/>
      <c r="N5" s="2"/>
      <c r="O5" s="2"/>
      <c r="P5" s="2"/>
      <c r="Q5" s="2"/>
      <c r="R5" s="2"/>
      <c r="S5" s="2"/>
      <c r="T5" s="2"/>
      <c r="V5" s="2"/>
      <c r="W5" s="27"/>
      <c r="X5" s="27"/>
      <c r="Y5" s="53"/>
    </row>
    <row r="6" spans="1:27" s="32" customFormat="1" ht="10.5" customHeight="1" x14ac:dyDescent="0.15">
      <c r="A6" s="54"/>
      <c r="B6" s="31" t="s">
        <v>47</v>
      </c>
      <c r="M6" s="54"/>
      <c r="N6" s="31" t="s">
        <v>47</v>
      </c>
      <c r="Y6" s="54"/>
    </row>
    <row r="7" spans="1:27" s="32" customFormat="1" ht="10.5" customHeight="1" x14ac:dyDescent="0.15">
      <c r="A7" s="54"/>
      <c r="B7" s="31" t="s">
        <v>53</v>
      </c>
      <c r="M7" s="54"/>
      <c r="N7" s="31" t="s">
        <v>53</v>
      </c>
      <c r="Y7" s="54"/>
    </row>
    <row r="8" spans="1:27" s="32" customFormat="1" ht="10.5" customHeight="1" x14ac:dyDescent="0.15">
      <c r="A8" s="54"/>
      <c r="B8" s="31"/>
      <c r="M8" s="54"/>
      <c r="N8" s="31"/>
      <c r="Y8" s="54"/>
    </row>
    <row r="9" spans="1:27" ht="3.75" customHeight="1" x14ac:dyDescent="0.15">
      <c r="A9" s="53"/>
      <c r="B9" s="24"/>
      <c r="M9" s="53"/>
      <c r="N9" s="24"/>
      <c r="Y9" s="53"/>
    </row>
    <row r="10" spans="1:27" ht="18.75" customHeight="1" x14ac:dyDescent="0.15">
      <c r="A10" s="53"/>
      <c r="B10" s="33" t="s">
        <v>16</v>
      </c>
      <c r="M10" s="53"/>
      <c r="N10" s="33" t="s">
        <v>16</v>
      </c>
      <c r="Y10" s="53"/>
    </row>
    <row r="11" spans="1:27" ht="18.75" customHeight="1" x14ac:dyDescent="0.15">
      <c r="A11" s="53"/>
      <c r="B11" s="3" t="s">
        <v>1</v>
      </c>
      <c r="C11" s="4" t="s">
        <v>0</v>
      </c>
      <c r="D11" s="177" t="s">
        <v>2</v>
      </c>
      <c r="E11" s="178"/>
      <c r="F11" s="204" t="s">
        <v>3</v>
      </c>
      <c r="G11" s="205"/>
      <c r="H11" s="204" t="s">
        <v>4</v>
      </c>
      <c r="I11" s="206"/>
      <c r="J11" s="207"/>
      <c r="K11" s="4" t="s">
        <v>5</v>
      </c>
      <c r="L11" s="38" t="s">
        <v>46</v>
      </c>
      <c r="M11" s="53"/>
      <c r="N11" s="3" t="s">
        <v>1</v>
      </c>
      <c r="O11" s="4" t="s">
        <v>0</v>
      </c>
      <c r="P11" s="177" t="s">
        <v>2</v>
      </c>
      <c r="Q11" s="178"/>
      <c r="R11" s="204" t="s">
        <v>3</v>
      </c>
      <c r="S11" s="205"/>
      <c r="T11" s="204" t="s">
        <v>4</v>
      </c>
      <c r="U11" s="206"/>
      <c r="V11" s="207"/>
      <c r="W11" s="4" t="s">
        <v>5</v>
      </c>
      <c r="X11" s="38" t="s">
        <v>46</v>
      </c>
      <c r="Y11" s="53"/>
    </row>
    <row r="12" spans="1:27" ht="20.25" customHeight="1" x14ac:dyDescent="0.15">
      <c r="A12" s="53"/>
      <c r="B12" s="186" t="s">
        <v>87</v>
      </c>
      <c r="C12" s="12" t="s">
        <v>9</v>
      </c>
      <c r="D12" s="131" t="s">
        <v>91</v>
      </c>
      <c r="E12" s="90"/>
      <c r="F12" s="189" t="str">
        <f>IF(E12&lt;&gt;0,(VLOOKUP(E12,男子名簿!$A$3:$D$301,2)),(""))</f>
        <v/>
      </c>
      <c r="G12" s="190"/>
      <c r="H12" s="191" t="str">
        <f>IF(E12&lt;&gt;0,(VLOOKUP(E12,男子名簿!$A$3:$D$301,3)),(""))</f>
        <v/>
      </c>
      <c r="I12" s="192"/>
      <c r="J12" s="193"/>
      <c r="K12" s="15" t="str">
        <f>IF(E12&lt;&gt;0,(VLOOKUP(E12,男子名簿!$A$3:$D$301,4)),(""))</f>
        <v/>
      </c>
      <c r="L12" s="16"/>
      <c r="M12" s="53"/>
      <c r="N12" s="186" t="s">
        <v>8</v>
      </c>
      <c r="O12" s="12" t="s">
        <v>9</v>
      </c>
      <c r="P12" s="131" t="s">
        <v>91</v>
      </c>
      <c r="Q12" s="90"/>
      <c r="R12" s="189" t="str">
        <f>IF(Q12&lt;&gt;0,(VLOOKUP(Q12,女子名簿!$A$3:$D$301,2)),(""))</f>
        <v/>
      </c>
      <c r="S12" s="190"/>
      <c r="T12" s="191" t="str">
        <f>IF(Q12&lt;&gt;0,(VLOOKUP(Q12,女子名簿!$A$3:$D$301,3)),(""))</f>
        <v/>
      </c>
      <c r="U12" s="192"/>
      <c r="V12" s="193"/>
      <c r="W12" s="15" t="str">
        <f>IF(Q12&lt;&gt;0,(VLOOKUP(Q12,女子名簿!$A$3:$D$301,4)),(""))</f>
        <v/>
      </c>
      <c r="X12" s="16"/>
      <c r="Y12" s="53"/>
      <c r="Z12" s="1" t="e">
        <f>D13*100+E12</f>
        <v>#VALUE!</v>
      </c>
      <c r="AA12" s="1" t="e">
        <f>P13*100+Q12</f>
        <v>#VALUE!</v>
      </c>
    </row>
    <row r="13" spans="1:27" ht="20.25" customHeight="1" x14ac:dyDescent="0.15">
      <c r="A13" s="53"/>
      <c r="B13" s="187"/>
      <c r="C13" s="13" t="s">
        <v>10</v>
      </c>
      <c r="D13" s="194" t="str">
        <f>IF(基本台帳!C4&lt;&gt;0,基本台帳!$C$4+25000,"")</f>
        <v/>
      </c>
      <c r="E13" s="91"/>
      <c r="F13" s="183" t="str">
        <f>IF(E13&lt;&gt;0,(VLOOKUP(E13,男子名簿!$A$3:$D$301,2)),(""))</f>
        <v/>
      </c>
      <c r="G13" s="184"/>
      <c r="H13" s="201" t="str">
        <f>IF(E13&lt;&gt;0,(VLOOKUP(E13,男子名簿!$A$3:$D$301,3)),(""))</f>
        <v/>
      </c>
      <c r="I13" s="202"/>
      <c r="J13" s="203"/>
      <c r="K13" s="17" t="str">
        <f>IF(E13&lt;&gt;0,(VLOOKUP(E13,男子名簿!$A$3:$D$301,4)),(""))</f>
        <v/>
      </c>
      <c r="L13" s="18"/>
      <c r="M13" s="53"/>
      <c r="N13" s="187"/>
      <c r="O13" s="13" t="s">
        <v>10</v>
      </c>
      <c r="P13" s="194" t="str">
        <f>IF(基本台帳!C4&lt;&gt;0,基本台帳!$C$4+25000,"")</f>
        <v/>
      </c>
      <c r="Q13" s="91"/>
      <c r="R13" s="183" t="str">
        <f>IF(Q13&lt;&gt;0,(VLOOKUP(Q13,女子名簿!$A$3:$D$301,2)),(""))</f>
        <v/>
      </c>
      <c r="S13" s="184"/>
      <c r="T13" s="201" t="str">
        <f>IF(Q13&lt;&gt;0,(VLOOKUP(Q13,女子名簿!$A$3:$D$301,3)),(""))</f>
        <v/>
      </c>
      <c r="U13" s="202"/>
      <c r="V13" s="203"/>
      <c r="W13" s="17" t="str">
        <f>IF(Q13&lt;&gt;0,(VLOOKUP(Q13,女子名簿!$A$3:$D$301,4)),(""))</f>
        <v/>
      </c>
      <c r="X13" s="18"/>
      <c r="Y13" s="53"/>
      <c r="Z13" s="1" t="e">
        <f>#REF!*100+E13</f>
        <v>#REF!</v>
      </c>
      <c r="AA13" s="1" t="e">
        <f>#REF!*100+Q13</f>
        <v>#REF!</v>
      </c>
    </row>
    <row r="14" spans="1:27" ht="20.25" customHeight="1" x14ac:dyDescent="0.15">
      <c r="A14" s="53"/>
      <c r="B14" s="188"/>
      <c r="C14" s="6" t="s">
        <v>11</v>
      </c>
      <c r="D14" s="194"/>
      <c r="E14" s="92"/>
      <c r="F14" s="196" t="str">
        <f>IF(E14&lt;&gt;0,(VLOOKUP(E14,男子名簿!$A$3:$D$301,2)),(""))</f>
        <v/>
      </c>
      <c r="G14" s="197"/>
      <c r="H14" s="198" t="str">
        <f>IF(E14&lt;&gt;0,(VLOOKUP(E14,男子名簿!$A$3:$D$301,3)),(""))</f>
        <v/>
      </c>
      <c r="I14" s="199"/>
      <c r="J14" s="200"/>
      <c r="K14" s="19" t="str">
        <f>IF(E14&lt;&gt;0,(VLOOKUP(E14,男子名簿!$A$3:$D$301,4)),(""))</f>
        <v/>
      </c>
      <c r="L14" s="8"/>
      <c r="M14" s="53"/>
      <c r="N14" s="188"/>
      <c r="O14" s="6" t="s">
        <v>11</v>
      </c>
      <c r="P14" s="194"/>
      <c r="Q14" s="92"/>
      <c r="R14" s="196" t="str">
        <f>IF(Q14&lt;&gt;0,(VLOOKUP(Q14,女子名簿!$A$3:$D$301,2)),(""))</f>
        <v/>
      </c>
      <c r="S14" s="197"/>
      <c r="T14" s="198" t="str">
        <f>IF(Q14&lt;&gt;0,(VLOOKUP(Q14,女子名簿!$A$3:$D$301,3)),(""))</f>
        <v/>
      </c>
      <c r="U14" s="199"/>
      <c r="V14" s="200"/>
      <c r="W14" s="19" t="str">
        <f>IF(Q14&lt;&gt;0,(VLOOKUP(Q14,女子名簿!$A$3:$D$301,4)),(""))</f>
        <v/>
      </c>
      <c r="X14" s="8"/>
      <c r="Y14" s="53"/>
      <c r="Z14" s="1">
        <f t="shared" ref="Z14:Z35" si="0">D14*100+E14</f>
        <v>0</v>
      </c>
      <c r="AA14" s="1">
        <f t="shared" ref="AA14:AA35" si="1">P14*100+Q14</f>
        <v>0</v>
      </c>
    </row>
    <row r="15" spans="1:27" ht="20.25" customHeight="1" x14ac:dyDescent="0.15">
      <c r="A15" s="53"/>
      <c r="B15" s="186" t="s">
        <v>7</v>
      </c>
      <c r="C15" s="12" t="s">
        <v>9</v>
      </c>
      <c r="D15" s="194"/>
      <c r="E15" s="90"/>
      <c r="F15" s="189" t="str">
        <f>IF(E15&lt;&gt;0,(VLOOKUP(E15,男子名簿!$A$3:$D$301,2)),(""))</f>
        <v/>
      </c>
      <c r="G15" s="190"/>
      <c r="H15" s="191" t="str">
        <f>IF(E15&lt;&gt;0,(VLOOKUP(E15,男子名簿!$A$3:$D$301,3)),(""))</f>
        <v/>
      </c>
      <c r="I15" s="192"/>
      <c r="J15" s="193"/>
      <c r="K15" s="15" t="str">
        <f>IF(E15&lt;&gt;0,(VLOOKUP(E15,男子名簿!$A$3:$D$301,4)),(""))</f>
        <v/>
      </c>
      <c r="L15" s="16"/>
      <c r="M15" s="53"/>
      <c r="N15" s="186" t="s">
        <v>7</v>
      </c>
      <c r="O15" s="12" t="s">
        <v>9</v>
      </c>
      <c r="P15" s="194"/>
      <c r="Q15" s="90"/>
      <c r="R15" s="189" t="str">
        <f>IF(Q15&lt;&gt;0,(VLOOKUP(Q15,女子名簿!$A$3:$D$301,2)),(""))</f>
        <v/>
      </c>
      <c r="S15" s="190"/>
      <c r="T15" s="191" t="str">
        <f>IF(Q15&lt;&gt;0,(VLOOKUP(Q15,女子名簿!$A$3:$D$301,3)),(""))</f>
        <v/>
      </c>
      <c r="U15" s="192"/>
      <c r="V15" s="193"/>
      <c r="W15" s="15" t="str">
        <f>IF(Q15&lt;&gt;0,(VLOOKUP(Q15,女子名簿!$A$3:$D$301,4)),(""))</f>
        <v/>
      </c>
      <c r="X15" s="16"/>
      <c r="Y15" s="53"/>
      <c r="Z15" s="1">
        <f t="shared" si="0"/>
        <v>0</v>
      </c>
      <c r="AA15" s="1">
        <f t="shared" si="1"/>
        <v>0</v>
      </c>
    </row>
    <row r="16" spans="1:27" ht="20.25" customHeight="1" x14ac:dyDescent="0.15">
      <c r="A16" s="53"/>
      <c r="B16" s="187"/>
      <c r="C16" s="13" t="s">
        <v>10</v>
      </c>
      <c r="D16" s="194"/>
      <c r="E16" s="91"/>
      <c r="F16" s="183" t="str">
        <f>IF(E16&lt;&gt;0,(VLOOKUP(E16,男子名簿!$A$3:$D$301,2)),(""))</f>
        <v/>
      </c>
      <c r="G16" s="184"/>
      <c r="H16" s="201" t="str">
        <f>IF(E16&lt;&gt;0,(VLOOKUP(E16,男子名簿!$A$3:$D$301,3)),(""))</f>
        <v/>
      </c>
      <c r="I16" s="202"/>
      <c r="J16" s="203"/>
      <c r="K16" s="17" t="str">
        <f>IF(E16&lt;&gt;0,(VLOOKUP(E16,男子名簿!$A$3:$D$301,4)),(""))</f>
        <v/>
      </c>
      <c r="L16" s="18"/>
      <c r="M16" s="53"/>
      <c r="N16" s="187"/>
      <c r="O16" s="13" t="s">
        <v>10</v>
      </c>
      <c r="P16" s="194"/>
      <c r="Q16" s="91"/>
      <c r="R16" s="183" t="str">
        <f>IF(Q16&lt;&gt;0,(VLOOKUP(Q16,女子名簿!$A$3:$D$301,2)),(""))</f>
        <v/>
      </c>
      <c r="S16" s="184"/>
      <c r="T16" s="201" t="str">
        <f>IF(Q16&lt;&gt;0,(VLOOKUP(Q16,女子名簿!$A$3:$D$301,3)),(""))</f>
        <v/>
      </c>
      <c r="U16" s="202"/>
      <c r="V16" s="203"/>
      <c r="W16" s="17" t="str">
        <f>IF(Q16&lt;&gt;0,(VLOOKUP(Q16,女子名簿!$A$3:$D$301,4)),(""))</f>
        <v/>
      </c>
      <c r="X16" s="18"/>
      <c r="Y16" s="53"/>
      <c r="Z16" s="1">
        <f t="shared" si="0"/>
        <v>0</v>
      </c>
      <c r="AA16" s="1">
        <f t="shared" si="1"/>
        <v>0</v>
      </c>
    </row>
    <row r="17" spans="1:27" ht="20.25" customHeight="1" x14ac:dyDescent="0.15">
      <c r="A17" s="53"/>
      <c r="B17" s="188"/>
      <c r="C17" s="14" t="s">
        <v>11</v>
      </c>
      <c r="D17" s="194"/>
      <c r="E17" s="92"/>
      <c r="F17" s="196" t="str">
        <f>IF(E17&lt;&gt;0,(VLOOKUP(E17,男子名簿!$A$3:$D$301,2)),(""))</f>
        <v/>
      </c>
      <c r="G17" s="197"/>
      <c r="H17" s="198" t="str">
        <f>IF(E17&lt;&gt;0,(VLOOKUP(E17,男子名簿!$A$3:$D$301,3)),(""))</f>
        <v/>
      </c>
      <c r="I17" s="199"/>
      <c r="J17" s="200"/>
      <c r="K17" s="19" t="str">
        <f>IF(E17&lt;&gt;0,(VLOOKUP(E17,男子名簿!$A$3:$D$301,4)),(""))</f>
        <v/>
      </c>
      <c r="L17" s="20"/>
      <c r="M17" s="53"/>
      <c r="N17" s="188"/>
      <c r="O17" s="14" t="s">
        <v>11</v>
      </c>
      <c r="P17" s="194"/>
      <c r="Q17" s="92"/>
      <c r="R17" s="196" t="str">
        <f>IF(Q17&lt;&gt;0,(VLOOKUP(Q17,女子名簿!$A$3:$D$301,2)),(""))</f>
        <v/>
      </c>
      <c r="S17" s="197"/>
      <c r="T17" s="198" t="str">
        <f>IF(Q17&lt;&gt;0,(VLOOKUP(Q17,女子名簿!$A$3:$D$301,3)),(""))</f>
        <v/>
      </c>
      <c r="U17" s="199"/>
      <c r="V17" s="200"/>
      <c r="W17" s="19" t="str">
        <f>IF(Q17&lt;&gt;0,(VLOOKUP(Q17,女子名簿!$A$3:$D$301,4)),(""))</f>
        <v/>
      </c>
      <c r="X17" s="20"/>
      <c r="Y17" s="53"/>
      <c r="Z17" s="1">
        <f t="shared" si="0"/>
        <v>0</v>
      </c>
      <c r="AA17" s="1">
        <f t="shared" si="1"/>
        <v>0</v>
      </c>
    </row>
    <row r="18" spans="1:27" ht="20.25" customHeight="1" x14ac:dyDescent="0.15">
      <c r="A18" s="53"/>
      <c r="B18" s="186" t="s">
        <v>6</v>
      </c>
      <c r="C18" s="9" t="s">
        <v>9</v>
      </c>
      <c r="D18" s="194"/>
      <c r="E18" s="90"/>
      <c r="F18" s="189" t="str">
        <f>IF(E18&lt;&gt;0,(VLOOKUP(E18,男子名簿!$A$3:$D$301,2)),(""))</f>
        <v/>
      </c>
      <c r="G18" s="190"/>
      <c r="H18" s="191" t="str">
        <f>IF(E18&lt;&gt;0,(VLOOKUP(E18,男子名簿!$A$3:$D$301,3)),(""))</f>
        <v/>
      </c>
      <c r="I18" s="192"/>
      <c r="J18" s="193"/>
      <c r="K18" s="15" t="str">
        <f>IF(E18&lt;&gt;0,(VLOOKUP(E18,男子名簿!$A$3:$D$301,4)),(""))</f>
        <v/>
      </c>
      <c r="L18" s="11"/>
      <c r="M18" s="53"/>
      <c r="N18" s="186" t="s">
        <v>6</v>
      </c>
      <c r="O18" s="9" t="s">
        <v>9</v>
      </c>
      <c r="P18" s="194"/>
      <c r="Q18" s="90"/>
      <c r="R18" s="189" t="str">
        <f>IF(Q18&lt;&gt;0,(VLOOKUP(Q18,女子名簿!$A$3:$D$301,2)),(""))</f>
        <v/>
      </c>
      <c r="S18" s="190"/>
      <c r="T18" s="191" t="str">
        <f>IF(Q18&lt;&gt;0,(VLOOKUP(Q18,女子名簿!$A$3:$D$301,3)),(""))</f>
        <v/>
      </c>
      <c r="U18" s="192"/>
      <c r="V18" s="193"/>
      <c r="W18" s="15" t="str">
        <f>IF(Q18&lt;&gt;0,(VLOOKUP(Q18,女子名簿!$A$3:$D$301,4)),(""))</f>
        <v/>
      </c>
      <c r="X18" s="11"/>
      <c r="Y18" s="53"/>
      <c r="Z18" s="1">
        <f t="shared" si="0"/>
        <v>0</v>
      </c>
      <c r="AA18" s="1">
        <f t="shared" si="1"/>
        <v>0</v>
      </c>
    </row>
    <row r="19" spans="1:27" ht="20.25" customHeight="1" x14ac:dyDescent="0.15">
      <c r="A19" s="53"/>
      <c r="B19" s="187"/>
      <c r="C19" s="13" t="s">
        <v>10</v>
      </c>
      <c r="D19" s="194"/>
      <c r="E19" s="91"/>
      <c r="F19" s="183" t="str">
        <f>IF(E19&lt;&gt;0,(VLOOKUP(E19,男子名簿!$A$3:$D$301,2)),(""))</f>
        <v/>
      </c>
      <c r="G19" s="184"/>
      <c r="H19" s="201" t="str">
        <f>IF(E19&lt;&gt;0,(VLOOKUP(E19,男子名簿!$A$3:$D$301,3)),(""))</f>
        <v/>
      </c>
      <c r="I19" s="202"/>
      <c r="J19" s="203"/>
      <c r="K19" s="17" t="str">
        <f>IF(E19&lt;&gt;0,(VLOOKUP(E19,男子名簿!$A$3:$D$301,4)),(""))</f>
        <v/>
      </c>
      <c r="L19" s="18"/>
      <c r="M19" s="53"/>
      <c r="N19" s="187"/>
      <c r="O19" s="13" t="s">
        <v>10</v>
      </c>
      <c r="P19" s="194"/>
      <c r="Q19" s="91"/>
      <c r="R19" s="183" t="str">
        <f>IF(Q19&lt;&gt;0,(VLOOKUP(Q19,女子名簿!$A$3:$D$301,2)),(""))</f>
        <v/>
      </c>
      <c r="S19" s="184"/>
      <c r="T19" s="201" t="str">
        <f>IF(Q19&lt;&gt;0,(VLOOKUP(Q19,女子名簿!$A$3:$D$301,3)),(""))</f>
        <v/>
      </c>
      <c r="U19" s="202"/>
      <c r="V19" s="203"/>
      <c r="W19" s="17" t="str">
        <f>IF(Q19&lt;&gt;0,(VLOOKUP(Q19,女子名簿!$A$3:$D$301,4)),(""))</f>
        <v/>
      </c>
      <c r="X19" s="18"/>
      <c r="Y19" s="53"/>
      <c r="Z19" s="1">
        <f t="shared" si="0"/>
        <v>0</v>
      </c>
      <c r="AA19" s="1">
        <f t="shared" si="1"/>
        <v>0</v>
      </c>
    </row>
    <row r="20" spans="1:27" ht="20.25" customHeight="1" x14ac:dyDescent="0.15">
      <c r="A20" s="53"/>
      <c r="B20" s="188"/>
      <c r="C20" s="6" t="s">
        <v>11</v>
      </c>
      <c r="D20" s="194"/>
      <c r="E20" s="92"/>
      <c r="F20" s="196" t="str">
        <f>IF(E20&lt;&gt;0,(VLOOKUP(E20,男子名簿!$A$3:$D$301,2)),(""))</f>
        <v/>
      </c>
      <c r="G20" s="197"/>
      <c r="H20" s="198" t="str">
        <f>IF(E20&lt;&gt;0,(VLOOKUP(E20,男子名簿!$A$3:$D$301,3)),(""))</f>
        <v/>
      </c>
      <c r="I20" s="199"/>
      <c r="J20" s="200"/>
      <c r="K20" s="19" t="str">
        <f>IF(E20&lt;&gt;0,(VLOOKUP(E20,男子名簿!$A$3:$D$301,4)),(""))</f>
        <v/>
      </c>
      <c r="L20" s="8"/>
      <c r="M20" s="53"/>
      <c r="N20" s="188"/>
      <c r="O20" s="6" t="s">
        <v>11</v>
      </c>
      <c r="P20" s="194"/>
      <c r="Q20" s="92"/>
      <c r="R20" s="196" t="str">
        <f>IF(Q20&lt;&gt;0,(VLOOKUP(Q20,女子名簿!$A$3:$D$301,2)),(""))</f>
        <v/>
      </c>
      <c r="S20" s="197"/>
      <c r="T20" s="198" t="str">
        <f>IF(Q20&lt;&gt;0,(VLOOKUP(Q20,女子名簿!$A$3:$D$301,3)),(""))</f>
        <v/>
      </c>
      <c r="U20" s="199"/>
      <c r="V20" s="200"/>
      <c r="W20" s="19" t="str">
        <f>IF(Q20&lt;&gt;0,(VLOOKUP(Q20,女子名簿!$A$3:$D$301,4)),(""))</f>
        <v/>
      </c>
      <c r="X20" s="8"/>
      <c r="Y20" s="53"/>
      <c r="Z20" s="1">
        <f t="shared" si="0"/>
        <v>0</v>
      </c>
      <c r="AA20" s="1">
        <f t="shared" si="1"/>
        <v>0</v>
      </c>
    </row>
    <row r="21" spans="1:27" ht="20.25" customHeight="1" x14ac:dyDescent="0.15">
      <c r="A21" s="53"/>
      <c r="B21" s="186" t="s">
        <v>48</v>
      </c>
      <c r="C21" s="12" t="s">
        <v>9</v>
      </c>
      <c r="D21" s="194"/>
      <c r="E21" s="90"/>
      <c r="F21" s="189" t="str">
        <f>IF(E21&lt;&gt;0,(VLOOKUP(E21,男子名簿!$A$3:$D$301,2)),(""))</f>
        <v/>
      </c>
      <c r="G21" s="190"/>
      <c r="H21" s="191" t="str">
        <f>IF(E21&lt;&gt;0,(VLOOKUP(E21,男子名簿!$A$3:$D$301,3)),(""))</f>
        <v/>
      </c>
      <c r="I21" s="192"/>
      <c r="J21" s="193"/>
      <c r="K21" s="15" t="str">
        <f>IF(E21&lt;&gt;0,(VLOOKUP(E21,男子名簿!$A$3:$D$301,4)),(""))</f>
        <v/>
      </c>
      <c r="L21" s="16"/>
      <c r="M21" s="53"/>
      <c r="N21" s="186" t="s">
        <v>48</v>
      </c>
      <c r="O21" s="12" t="s">
        <v>9</v>
      </c>
      <c r="P21" s="194"/>
      <c r="Q21" s="90"/>
      <c r="R21" s="189" t="str">
        <f>IF(Q21&lt;&gt;0,(VLOOKUP(Q21,女子名簿!$A$3:$D$301,2)),(""))</f>
        <v/>
      </c>
      <c r="S21" s="190"/>
      <c r="T21" s="191" t="str">
        <f>IF(Q21&lt;&gt;0,(VLOOKUP(Q21,女子名簿!$A$3:$D$301,3)),(""))</f>
        <v/>
      </c>
      <c r="U21" s="192"/>
      <c r="V21" s="193"/>
      <c r="W21" s="15" t="str">
        <f>IF(Q21&lt;&gt;0,(VLOOKUP(Q21,女子名簿!$A$3:$D$301,4)),(""))</f>
        <v/>
      </c>
      <c r="X21" s="16"/>
      <c r="Y21" s="53"/>
      <c r="Z21" s="1">
        <f t="shared" si="0"/>
        <v>0</v>
      </c>
      <c r="AA21" s="1">
        <f t="shared" si="1"/>
        <v>0</v>
      </c>
    </row>
    <row r="22" spans="1:27" ht="20.25" customHeight="1" x14ac:dyDescent="0.15">
      <c r="A22" s="53"/>
      <c r="B22" s="187"/>
      <c r="C22" s="13" t="s">
        <v>10</v>
      </c>
      <c r="D22" s="194"/>
      <c r="E22" s="91"/>
      <c r="F22" s="183" t="str">
        <f>IF(E22&lt;&gt;0,(VLOOKUP(E22,男子名簿!$A$3:$D$301,2)),(""))</f>
        <v/>
      </c>
      <c r="G22" s="184"/>
      <c r="H22" s="201" t="str">
        <f>IF(E22&lt;&gt;0,(VLOOKUP(E22,男子名簿!$A$3:$D$301,3)),(""))</f>
        <v/>
      </c>
      <c r="I22" s="202"/>
      <c r="J22" s="203"/>
      <c r="K22" s="17" t="str">
        <f>IF(E22&lt;&gt;0,(VLOOKUP(E22,男子名簿!$A$3:$D$301,4)),(""))</f>
        <v/>
      </c>
      <c r="L22" s="18"/>
      <c r="M22" s="53"/>
      <c r="N22" s="187"/>
      <c r="O22" s="13" t="s">
        <v>10</v>
      </c>
      <c r="P22" s="194"/>
      <c r="Q22" s="91"/>
      <c r="R22" s="183" t="str">
        <f>IF(Q22&lt;&gt;0,(VLOOKUP(Q22,女子名簿!$A$3:$D$301,2)),(""))</f>
        <v/>
      </c>
      <c r="S22" s="184"/>
      <c r="T22" s="201" t="str">
        <f>IF(Q22&lt;&gt;0,(VLOOKUP(Q22,女子名簿!$A$3:$D$301,3)),(""))</f>
        <v/>
      </c>
      <c r="U22" s="202"/>
      <c r="V22" s="203"/>
      <c r="W22" s="17" t="str">
        <f>IF(Q22&lt;&gt;0,(VLOOKUP(Q22,女子名簿!$A$3:$D$301,4)),(""))</f>
        <v/>
      </c>
      <c r="X22" s="18"/>
      <c r="Y22" s="53"/>
      <c r="Z22" s="1">
        <f t="shared" si="0"/>
        <v>0</v>
      </c>
      <c r="AA22" s="1">
        <f t="shared" si="1"/>
        <v>0</v>
      </c>
    </row>
    <row r="23" spans="1:27" ht="20.25" customHeight="1" x14ac:dyDescent="0.15">
      <c r="A23" s="53"/>
      <c r="B23" s="188"/>
      <c r="C23" s="14" t="s">
        <v>11</v>
      </c>
      <c r="D23" s="194"/>
      <c r="E23" s="92"/>
      <c r="F23" s="196" t="str">
        <f>IF(E23&lt;&gt;0,(VLOOKUP(E23,男子名簿!$A$3:$D$301,2)),(""))</f>
        <v/>
      </c>
      <c r="G23" s="197"/>
      <c r="H23" s="198" t="str">
        <f>IF(E23&lt;&gt;0,(VLOOKUP(E23,男子名簿!$A$3:$D$301,3)),(""))</f>
        <v/>
      </c>
      <c r="I23" s="199"/>
      <c r="J23" s="200"/>
      <c r="K23" s="19" t="str">
        <f>IF(E23&lt;&gt;0,(VLOOKUP(E23,男子名簿!$A$3:$D$301,4)),(""))</f>
        <v/>
      </c>
      <c r="L23" s="20"/>
      <c r="M23" s="53"/>
      <c r="N23" s="188"/>
      <c r="O23" s="14" t="s">
        <v>11</v>
      </c>
      <c r="P23" s="194"/>
      <c r="Q23" s="92"/>
      <c r="R23" s="196" t="str">
        <f>IF(Q23&lt;&gt;0,(VLOOKUP(Q23,女子名簿!$A$3:$D$301,2)),(""))</f>
        <v/>
      </c>
      <c r="S23" s="197"/>
      <c r="T23" s="198" t="str">
        <f>IF(Q23&lt;&gt;0,(VLOOKUP(Q23,女子名簿!$A$3:$D$301,3)),(""))</f>
        <v/>
      </c>
      <c r="U23" s="199"/>
      <c r="V23" s="200"/>
      <c r="W23" s="19" t="str">
        <f>IF(Q23&lt;&gt;0,(VLOOKUP(Q23,女子名簿!$A$3:$D$301,4)),(""))</f>
        <v/>
      </c>
      <c r="X23" s="20"/>
      <c r="Y23" s="53"/>
      <c r="Z23" s="1">
        <f t="shared" si="0"/>
        <v>0</v>
      </c>
      <c r="AA23" s="1">
        <f t="shared" si="1"/>
        <v>0</v>
      </c>
    </row>
    <row r="24" spans="1:27" ht="20.25" customHeight="1" x14ac:dyDescent="0.15">
      <c r="A24" s="53"/>
      <c r="B24" s="186" t="s">
        <v>49</v>
      </c>
      <c r="C24" s="9" t="s">
        <v>9</v>
      </c>
      <c r="D24" s="194"/>
      <c r="E24" s="90"/>
      <c r="F24" s="189" t="str">
        <f>IF(E24&lt;&gt;0,(VLOOKUP(E24,男子名簿!$A$3:$D$301,2)),(""))</f>
        <v/>
      </c>
      <c r="G24" s="190"/>
      <c r="H24" s="191" t="str">
        <f>IF(E24&lt;&gt;0,(VLOOKUP(E24,男子名簿!$A$3:$D$301,3)),(""))</f>
        <v/>
      </c>
      <c r="I24" s="192"/>
      <c r="J24" s="193"/>
      <c r="K24" s="15" t="str">
        <f>IF(E24&lt;&gt;0,(VLOOKUP(E24,男子名簿!$A$3:$D$301,4)),(""))</f>
        <v/>
      </c>
      <c r="L24" s="35"/>
      <c r="M24" s="53"/>
      <c r="N24" s="186" t="s">
        <v>49</v>
      </c>
      <c r="O24" s="9" t="s">
        <v>9</v>
      </c>
      <c r="P24" s="194"/>
      <c r="Q24" s="90"/>
      <c r="R24" s="189" t="str">
        <f>IF(Q24&lt;&gt;0,(VLOOKUP(Q24,女子名簿!$A$3:$D$301,2)),(""))</f>
        <v/>
      </c>
      <c r="S24" s="190"/>
      <c r="T24" s="191" t="str">
        <f>IF(Q24&lt;&gt;0,(VLOOKUP(Q24,女子名簿!$A$3:$D$301,3)),(""))</f>
        <v/>
      </c>
      <c r="U24" s="192"/>
      <c r="V24" s="193"/>
      <c r="W24" s="15" t="str">
        <f>IF(Q24&lt;&gt;0,(VLOOKUP(Q24,女子名簿!$A$3:$D$301,4)),(""))</f>
        <v/>
      </c>
      <c r="X24" s="35"/>
      <c r="Y24" s="53"/>
      <c r="Z24" s="1">
        <f t="shared" si="0"/>
        <v>0</v>
      </c>
      <c r="AA24" s="1">
        <f t="shared" si="1"/>
        <v>0</v>
      </c>
    </row>
    <row r="25" spans="1:27" ht="20.25" customHeight="1" x14ac:dyDescent="0.15">
      <c r="A25" s="53"/>
      <c r="B25" s="187"/>
      <c r="C25" s="13" t="s">
        <v>10</v>
      </c>
      <c r="D25" s="194"/>
      <c r="E25" s="91"/>
      <c r="F25" s="183" t="str">
        <f>IF(E25&lt;&gt;0,(VLOOKUP(E25,男子名簿!$A$3:$D$301,2)),(""))</f>
        <v/>
      </c>
      <c r="G25" s="184"/>
      <c r="H25" s="201" t="str">
        <f>IF(E25&lt;&gt;0,(VLOOKUP(E25,男子名簿!$A$3:$D$301,3)),(""))</f>
        <v/>
      </c>
      <c r="I25" s="202"/>
      <c r="J25" s="203"/>
      <c r="K25" s="17" t="str">
        <f>IF(E25&lt;&gt;0,(VLOOKUP(E25,男子名簿!$A$3:$D$301,4)),(""))</f>
        <v/>
      </c>
      <c r="L25" s="29"/>
      <c r="M25" s="53"/>
      <c r="N25" s="187"/>
      <c r="O25" s="13" t="s">
        <v>10</v>
      </c>
      <c r="P25" s="194"/>
      <c r="Q25" s="91"/>
      <c r="R25" s="183" t="str">
        <f>IF(Q25&lt;&gt;0,(VLOOKUP(Q25,女子名簿!$A$3:$D$301,2)),(""))</f>
        <v/>
      </c>
      <c r="S25" s="184"/>
      <c r="T25" s="201" t="str">
        <f>IF(Q25&lt;&gt;0,(VLOOKUP(Q25,女子名簿!$A$3:$D$301,3)),(""))</f>
        <v/>
      </c>
      <c r="U25" s="202"/>
      <c r="V25" s="203"/>
      <c r="W25" s="17" t="str">
        <f>IF(Q25&lt;&gt;0,(VLOOKUP(Q25,女子名簿!$A$3:$D$301,4)),(""))</f>
        <v/>
      </c>
      <c r="X25" s="29"/>
      <c r="Y25" s="53"/>
      <c r="Z25" s="1">
        <f t="shared" si="0"/>
        <v>0</v>
      </c>
      <c r="AA25" s="1">
        <f t="shared" si="1"/>
        <v>0</v>
      </c>
    </row>
    <row r="26" spans="1:27" ht="20.25" customHeight="1" x14ac:dyDescent="0.15">
      <c r="A26" s="53"/>
      <c r="B26" s="188"/>
      <c r="C26" s="6" t="s">
        <v>11</v>
      </c>
      <c r="D26" s="194"/>
      <c r="E26" s="92"/>
      <c r="F26" s="196" t="str">
        <f>IF(E26&lt;&gt;0,(VLOOKUP(E26,男子名簿!$A$3:$D$301,2)),(""))</f>
        <v/>
      </c>
      <c r="G26" s="197"/>
      <c r="H26" s="198" t="str">
        <f>IF(E26&lt;&gt;0,(VLOOKUP(E26,男子名簿!$A$3:$D$301,3)),(""))</f>
        <v/>
      </c>
      <c r="I26" s="199"/>
      <c r="J26" s="200"/>
      <c r="K26" s="19" t="str">
        <f>IF(E26&lt;&gt;0,(VLOOKUP(E26,男子名簿!$A$3:$D$301,4)),(""))</f>
        <v/>
      </c>
      <c r="L26" s="34"/>
      <c r="M26" s="53"/>
      <c r="N26" s="188"/>
      <c r="O26" s="6" t="s">
        <v>11</v>
      </c>
      <c r="P26" s="194"/>
      <c r="Q26" s="92"/>
      <c r="R26" s="196" t="str">
        <f>IF(Q26&lt;&gt;0,(VLOOKUP(Q26,女子名簿!$A$3:$D$301,2)),(""))</f>
        <v/>
      </c>
      <c r="S26" s="197"/>
      <c r="T26" s="198" t="str">
        <f>IF(Q26&lt;&gt;0,(VLOOKUP(Q26,女子名簿!$A$3:$D$301,3)),(""))</f>
        <v/>
      </c>
      <c r="U26" s="199"/>
      <c r="V26" s="200"/>
      <c r="W26" s="19" t="str">
        <f>IF(Q26&lt;&gt;0,(VLOOKUP(Q26,女子名簿!$A$3:$D$301,4)),(""))</f>
        <v/>
      </c>
      <c r="X26" s="34"/>
      <c r="Y26" s="53"/>
      <c r="Z26" s="1">
        <f t="shared" si="0"/>
        <v>0</v>
      </c>
      <c r="AA26" s="1">
        <f t="shared" si="1"/>
        <v>0</v>
      </c>
    </row>
    <row r="27" spans="1:27" ht="20.25" customHeight="1" x14ac:dyDescent="0.15">
      <c r="A27" s="53"/>
      <c r="B27" s="186" t="s">
        <v>50</v>
      </c>
      <c r="C27" s="12" t="s">
        <v>9</v>
      </c>
      <c r="D27" s="194"/>
      <c r="E27" s="90"/>
      <c r="F27" s="189" t="str">
        <f>IF(E27&lt;&gt;0,(VLOOKUP(E27,男子名簿!$A$3:$D$301,2)),(""))</f>
        <v/>
      </c>
      <c r="G27" s="190"/>
      <c r="H27" s="191" t="str">
        <f>IF(E27&lt;&gt;0,(VLOOKUP(E27,男子名簿!$A$3:$D$301,3)),(""))</f>
        <v/>
      </c>
      <c r="I27" s="192"/>
      <c r="J27" s="193"/>
      <c r="K27" s="15" t="str">
        <f>IF(E27&lt;&gt;0,(VLOOKUP(E27,男子名簿!$A$3:$D$301,4)),(""))</f>
        <v/>
      </c>
      <c r="L27" s="28"/>
      <c r="M27" s="53"/>
      <c r="N27" s="186" t="s">
        <v>50</v>
      </c>
      <c r="O27" s="12" t="s">
        <v>9</v>
      </c>
      <c r="P27" s="194"/>
      <c r="Q27" s="90"/>
      <c r="R27" s="189" t="str">
        <f>IF(Q27&lt;&gt;0,(VLOOKUP(Q27,女子名簿!$A$3:$D$301,2)),(""))</f>
        <v/>
      </c>
      <c r="S27" s="190"/>
      <c r="T27" s="191" t="str">
        <f>IF(Q27&lt;&gt;0,(VLOOKUP(Q27,女子名簿!$A$3:$D$301,3)),(""))</f>
        <v/>
      </c>
      <c r="U27" s="192"/>
      <c r="V27" s="193"/>
      <c r="W27" s="15" t="str">
        <f>IF(Q27&lt;&gt;0,(VLOOKUP(Q27,女子名簿!$A$3:$D$301,4)),(""))</f>
        <v/>
      </c>
      <c r="X27" s="28"/>
      <c r="Y27" s="53"/>
      <c r="Z27" s="1">
        <f t="shared" si="0"/>
        <v>0</v>
      </c>
      <c r="AA27" s="1">
        <f t="shared" si="1"/>
        <v>0</v>
      </c>
    </row>
    <row r="28" spans="1:27" ht="20.25" customHeight="1" x14ac:dyDescent="0.15">
      <c r="A28" s="53"/>
      <c r="B28" s="187"/>
      <c r="C28" s="13" t="s">
        <v>10</v>
      </c>
      <c r="D28" s="194"/>
      <c r="E28" s="91"/>
      <c r="F28" s="183" t="str">
        <f>IF(E28&lt;&gt;0,(VLOOKUP(E28,男子名簿!$A$3:$D$301,2)),(""))</f>
        <v/>
      </c>
      <c r="G28" s="184"/>
      <c r="H28" s="201" t="str">
        <f>IF(E28&lt;&gt;0,(VLOOKUP(E28,男子名簿!$A$3:$D$301,3)),(""))</f>
        <v/>
      </c>
      <c r="I28" s="202"/>
      <c r="J28" s="203"/>
      <c r="K28" s="17" t="str">
        <f>IF(E28&lt;&gt;0,(VLOOKUP(E28,男子名簿!$A$3:$D$301,4)),(""))</f>
        <v/>
      </c>
      <c r="L28" s="29"/>
      <c r="M28" s="53"/>
      <c r="N28" s="187"/>
      <c r="O28" s="13" t="s">
        <v>10</v>
      </c>
      <c r="P28" s="194"/>
      <c r="Q28" s="91"/>
      <c r="R28" s="183" t="str">
        <f>IF(Q28&lt;&gt;0,(VLOOKUP(Q28,女子名簿!$A$3:$D$301,2)),(""))</f>
        <v/>
      </c>
      <c r="S28" s="184"/>
      <c r="T28" s="201" t="str">
        <f>IF(Q28&lt;&gt;0,(VLOOKUP(Q28,女子名簿!$A$3:$D$301,3)),(""))</f>
        <v/>
      </c>
      <c r="U28" s="202"/>
      <c r="V28" s="203"/>
      <c r="W28" s="17" t="str">
        <f>IF(Q28&lt;&gt;0,(VLOOKUP(Q28,女子名簿!$A$3:$D$301,4)),(""))</f>
        <v/>
      </c>
      <c r="X28" s="29"/>
      <c r="Y28" s="53"/>
      <c r="Z28" s="1">
        <f t="shared" si="0"/>
        <v>0</v>
      </c>
      <c r="AA28" s="1">
        <f t="shared" si="1"/>
        <v>0</v>
      </c>
    </row>
    <row r="29" spans="1:27" ht="20.25" customHeight="1" x14ac:dyDescent="0.15">
      <c r="A29" s="53"/>
      <c r="B29" s="188"/>
      <c r="C29" s="14" t="s">
        <v>11</v>
      </c>
      <c r="D29" s="194"/>
      <c r="E29" s="92"/>
      <c r="F29" s="196" t="str">
        <f>IF(E29&lt;&gt;0,(VLOOKUP(E29,男子名簿!$A$3:$D$301,2)),(""))</f>
        <v/>
      </c>
      <c r="G29" s="197"/>
      <c r="H29" s="198" t="str">
        <f>IF(E29&lt;&gt;0,(VLOOKUP(E29,男子名簿!$A$3:$D$301,3)),(""))</f>
        <v/>
      </c>
      <c r="I29" s="199"/>
      <c r="J29" s="200"/>
      <c r="K29" s="19" t="str">
        <f>IF(E29&lt;&gt;0,(VLOOKUP(E29,男子名簿!$A$3:$D$301,4)),(""))</f>
        <v/>
      </c>
      <c r="L29" s="30"/>
      <c r="M29" s="53"/>
      <c r="N29" s="188"/>
      <c r="O29" s="14" t="s">
        <v>11</v>
      </c>
      <c r="P29" s="194"/>
      <c r="Q29" s="92"/>
      <c r="R29" s="196" t="str">
        <f>IF(Q29&lt;&gt;0,(VLOOKUP(Q29,女子名簿!$A$3:$D$301,2)),(""))</f>
        <v/>
      </c>
      <c r="S29" s="197"/>
      <c r="T29" s="198" t="str">
        <f>IF(Q29&lt;&gt;0,(VLOOKUP(Q29,女子名簿!$A$3:$D$301,3)),(""))</f>
        <v/>
      </c>
      <c r="U29" s="199"/>
      <c r="V29" s="200"/>
      <c r="W29" s="19" t="str">
        <f>IF(Q29&lt;&gt;0,(VLOOKUP(Q29,女子名簿!$A$3:$D$301,4)),(""))</f>
        <v/>
      </c>
      <c r="X29" s="30"/>
      <c r="Y29" s="53"/>
      <c r="Z29" s="1">
        <f t="shared" si="0"/>
        <v>0</v>
      </c>
      <c r="AA29" s="1">
        <f t="shared" si="1"/>
        <v>0</v>
      </c>
    </row>
    <row r="30" spans="1:27" ht="20.25" customHeight="1" x14ac:dyDescent="0.15">
      <c r="A30" s="53"/>
      <c r="B30" s="186" t="s">
        <v>51</v>
      </c>
      <c r="C30" s="9" t="s">
        <v>9</v>
      </c>
      <c r="D30" s="194"/>
      <c r="E30" s="90"/>
      <c r="F30" s="189" t="str">
        <f>IF(E30&lt;&gt;0,(VLOOKUP(E30,男子名簿!$A$3:$D$301,2)),(""))</f>
        <v/>
      </c>
      <c r="G30" s="190"/>
      <c r="H30" s="191" t="str">
        <f>IF(E30&lt;&gt;0,(VLOOKUP(E30,男子名簿!$A$3:$D$301,3)),(""))</f>
        <v/>
      </c>
      <c r="I30" s="192"/>
      <c r="J30" s="193"/>
      <c r="K30" s="15" t="str">
        <f>IF(E30&lt;&gt;0,(VLOOKUP(E30,男子名簿!$A$3:$D$301,4)),(""))</f>
        <v/>
      </c>
      <c r="L30" s="35"/>
      <c r="M30" s="53"/>
      <c r="N30" s="186" t="s">
        <v>51</v>
      </c>
      <c r="O30" s="9" t="s">
        <v>9</v>
      </c>
      <c r="P30" s="194"/>
      <c r="Q30" s="90"/>
      <c r="R30" s="189" t="str">
        <f>IF(Q30&lt;&gt;0,(VLOOKUP(Q30,女子名簿!$A$3:$D$301,2)),(""))</f>
        <v/>
      </c>
      <c r="S30" s="190"/>
      <c r="T30" s="191" t="str">
        <f>IF(Q30&lt;&gt;0,(VLOOKUP(Q30,女子名簿!$A$3:$D$301,3)),(""))</f>
        <v/>
      </c>
      <c r="U30" s="192"/>
      <c r="V30" s="193"/>
      <c r="W30" s="15" t="str">
        <f>IF(Q30&lt;&gt;0,(VLOOKUP(Q30,女子名簿!$A$3:$D$301,4)),(""))</f>
        <v/>
      </c>
      <c r="X30" s="35"/>
      <c r="Y30" s="53"/>
      <c r="Z30" s="1">
        <f t="shared" si="0"/>
        <v>0</v>
      </c>
      <c r="AA30" s="1">
        <f t="shared" si="1"/>
        <v>0</v>
      </c>
    </row>
    <row r="31" spans="1:27" ht="20.25" customHeight="1" x14ac:dyDescent="0.15">
      <c r="A31" s="53"/>
      <c r="B31" s="187"/>
      <c r="C31" s="13" t="s">
        <v>10</v>
      </c>
      <c r="D31" s="194"/>
      <c r="E31" s="91"/>
      <c r="F31" s="183" t="str">
        <f>IF(E31&lt;&gt;0,(VLOOKUP(E31,男子名簿!$A$3:$D$301,2)),(""))</f>
        <v/>
      </c>
      <c r="G31" s="184"/>
      <c r="H31" s="201" t="str">
        <f>IF(E31&lt;&gt;0,(VLOOKUP(E31,男子名簿!$A$3:$D$301,3)),(""))</f>
        <v/>
      </c>
      <c r="I31" s="202"/>
      <c r="J31" s="203"/>
      <c r="K31" s="17" t="str">
        <f>IF(E31&lt;&gt;0,(VLOOKUP(E31,男子名簿!$A$3:$D$301,4)),(""))</f>
        <v/>
      </c>
      <c r="L31" s="29"/>
      <c r="M31" s="53"/>
      <c r="N31" s="187"/>
      <c r="O31" s="13" t="s">
        <v>10</v>
      </c>
      <c r="P31" s="194"/>
      <c r="Q31" s="91"/>
      <c r="R31" s="183" t="str">
        <f>IF(Q31&lt;&gt;0,(VLOOKUP(Q31,女子名簿!$A$3:$D$301,2)),(""))</f>
        <v/>
      </c>
      <c r="S31" s="184"/>
      <c r="T31" s="201" t="str">
        <f>IF(Q31&lt;&gt;0,(VLOOKUP(Q31,女子名簿!$A$3:$D$301,3)),(""))</f>
        <v/>
      </c>
      <c r="U31" s="202"/>
      <c r="V31" s="203"/>
      <c r="W31" s="17" t="str">
        <f>IF(Q31&lt;&gt;0,(VLOOKUP(Q31,女子名簿!$A$3:$D$301,4)),(""))</f>
        <v/>
      </c>
      <c r="X31" s="29"/>
      <c r="Y31" s="53"/>
      <c r="Z31" s="1">
        <f t="shared" si="0"/>
        <v>0</v>
      </c>
      <c r="AA31" s="1">
        <f t="shared" si="1"/>
        <v>0</v>
      </c>
    </row>
    <row r="32" spans="1:27" ht="20.25" customHeight="1" x14ac:dyDescent="0.15">
      <c r="A32" s="53"/>
      <c r="B32" s="188"/>
      <c r="C32" s="6" t="s">
        <v>11</v>
      </c>
      <c r="D32" s="194"/>
      <c r="E32" s="92"/>
      <c r="F32" s="196" t="str">
        <f>IF(E32&lt;&gt;0,(VLOOKUP(E32,男子名簿!$A$3:$D$301,2)),(""))</f>
        <v/>
      </c>
      <c r="G32" s="197"/>
      <c r="H32" s="198" t="str">
        <f>IF(E32&lt;&gt;0,(VLOOKUP(E32,男子名簿!$A$3:$D$301,3)),(""))</f>
        <v/>
      </c>
      <c r="I32" s="199"/>
      <c r="J32" s="200"/>
      <c r="K32" s="19" t="str">
        <f>IF(E32&lt;&gt;0,(VLOOKUP(E32,男子名簿!$A$3:$D$301,4)),(""))</f>
        <v/>
      </c>
      <c r="L32" s="34"/>
      <c r="M32" s="53"/>
      <c r="N32" s="188"/>
      <c r="O32" s="6" t="s">
        <v>11</v>
      </c>
      <c r="P32" s="194"/>
      <c r="Q32" s="92"/>
      <c r="R32" s="196" t="str">
        <f>IF(Q32&lt;&gt;0,(VLOOKUP(Q32,女子名簿!$A$3:$D$301,2)),(""))</f>
        <v/>
      </c>
      <c r="S32" s="197"/>
      <c r="T32" s="198" t="str">
        <f>IF(Q32&lt;&gt;0,(VLOOKUP(Q32,女子名簿!$A$3:$D$301,3)),(""))</f>
        <v/>
      </c>
      <c r="U32" s="199"/>
      <c r="V32" s="200"/>
      <c r="W32" s="19" t="str">
        <f>IF(Q32&lt;&gt;0,(VLOOKUP(Q32,女子名簿!$A$3:$D$301,4)),(""))</f>
        <v/>
      </c>
      <c r="X32" s="34"/>
      <c r="Y32" s="53"/>
      <c r="Z32" s="1">
        <f t="shared" si="0"/>
        <v>0</v>
      </c>
      <c r="AA32" s="1">
        <f t="shared" si="1"/>
        <v>0</v>
      </c>
    </row>
    <row r="33" spans="1:27" ht="20.25" customHeight="1" x14ac:dyDescent="0.15">
      <c r="A33" s="53"/>
      <c r="B33" s="186" t="s">
        <v>52</v>
      </c>
      <c r="C33" s="12" t="s">
        <v>9</v>
      </c>
      <c r="D33" s="194"/>
      <c r="E33" s="90"/>
      <c r="F33" s="189" t="str">
        <f>IF(E33&lt;&gt;0,(VLOOKUP(E33,男子名簿!$A$3:$D$301,2)),(""))</f>
        <v/>
      </c>
      <c r="G33" s="190"/>
      <c r="H33" s="191" t="str">
        <f>IF(E33&lt;&gt;0,(VLOOKUP(E33,男子名簿!$A$3:$D$301,3)),(""))</f>
        <v/>
      </c>
      <c r="I33" s="192"/>
      <c r="J33" s="193"/>
      <c r="K33" s="15" t="str">
        <f>IF(E33&lt;&gt;0,(VLOOKUP(E33,男子名簿!$A$3:$D$301,4)),(""))</f>
        <v/>
      </c>
      <c r="L33" s="28"/>
      <c r="M33" s="53"/>
      <c r="N33" s="186" t="s">
        <v>52</v>
      </c>
      <c r="O33" s="12" t="s">
        <v>9</v>
      </c>
      <c r="P33" s="194"/>
      <c r="Q33" s="90"/>
      <c r="R33" s="189" t="str">
        <f>IF(Q33&lt;&gt;0,(VLOOKUP(Q33,女子名簿!$A$3:$D$301,2)),(""))</f>
        <v/>
      </c>
      <c r="S33" s="190"/>
      <c r="T33" s="191" t="str">
        <f>IF(Q33&lt;&gt;0,(VLOOKUP(Q33,女子名簿!$A$3:$D$301,3)),(""))</f>
        <v/>
      </c>
      <c r="U33" s="192"/>
      <c r="V33" s="193"/>
      <c r="W33" s="15" t="str">
        <f>IF(Q33&lt;&gt;0,(VLOOKUP(Q33,女子名簿!$A$3:$D$301,4)),(""))</f>
        <v/>
      </c>
      <c r="X33" s="28"/>
      <c r="Y33" s="53"/>
      <c r="Z33" s="1">
        <f t="shared" si="0"/>
        <v>0</v>
      </c>
      <c r="AA33" s="1">
        <f t="shared" si="1"/>
        <v>0</v>
      </c>
    </row>
    <row r="34" spans="1:27" ht="20.25" customHeight="1" x14ac:dyDescent="0.15">
      <c r="A34" s="53"/>
      <c r="B34" s="187"/>
      <c r="C34" s="13" t="s">
        <v>10</v>
      </c>
      <c r="D34" s="194"/>
      <c r="E34" s="91"/>
      <c r="F34" s="183" t="str">
        <f>IF(E34&lt;&gt;0,(VLOOKUP(E34,男子名簿!$A$3:$D$301,2)),(""))</f>
        <v/>
      </c>
      <c r="G34" s="184"/>
      <c r="H34" s="201" t="str">
        <f>IF(E34&lt;&gt;0,(VLOOKUP(E34,男子名簿!$A$3:$D$301,3)),(""))</f>
        <v/>
      </c>
      <c r="I34" s="202"/>
      <c r="J34" s="203"/>
      <c r="K34" s="17" t="str">
        <f>IF(E34&lt;&gt;0,(VLOOKUP(E34,男子名簿!$A$3:$D$301,4)),(""))</f>
        <v/>
      </c>
      <c r="L34" s="29"/>
      <c r="M34" s="53"/>
      <c r="N34" s="187"/>
      <c r="O34" s="13" t="s">
        <v>10</v>
      </c>
      <c r="P34" s="194"/>
      <c r="Q34" s="91"/>
      <c r="R34" s="183" t="str">
        <f>IF(Q34&lt;&gt;0,(VLOOKUP(Q34,女子名簿!$A$3:$D$301,2)),(""))</f>
        <v/>
      </c>
      <c r="S34" s="184"/>
      <c r="T34" s="201" t="str">
        <f>IF(Q34&lt;&gt;0,(VLOOKUP(Q34,女子名簿!$A$3:$D$301,3)),(""))</f>
        <v/>
      </c>
      <c r="U34" s="202"/>
      <c r="V34" s="203"/>
      <c r="W34" s="17" t="str">
        <f>IF(Q34&lt;&gt;0,(VLOOKUP(Q34,女子名簿!$A$3:$D$301,4)),(""))</f>
        <v/>
      </c>
      <c r="X34" s="29"/>
      <c r="Y34" s="53"/>
      <c r="Z34" s="1">
        <f t="shared" si="0"/>
        <v>0</v>
      </c>
      <c r="AA34" s="1">
        <f t="shared" si="1"/>
        <v>0</v>
      </c>
    </row>
    <row r="35" spans="1:27" ht="20.25" customHeight="1" x14ac:dyDescent="0.15">
      <c r="A35" s="53"/>
      <c r="B35" s="188"/>
      <c r="C35" s="14" t="s">
        <v>11</v>
      </c>
      <c r="D35" s="195"/>
      <c r="E35" s="92"/>
      <c r="F35" s="196" t="str">
        <f>IF(E35&lt;&gt;0,(VLOOKUP(E35,男子名簿!$A$3:$D$301,2)),(""))</f>
        <v/>
      </c>
      <c r="G35" s="197"/>
      <c r="H35" s="198" t="str">
        <f>IF(E35&lt;&gt;0,(VLOOKUP(E35,男子名簿!$A$3:$D$301,3)),(""))</f>
        <v/>
      </c>
      <c r="I35" s="199"/>
      <c r="J35" s="200"/>
      <c r="K35" s="19" t="str">
        <f>IF(E35&lt;&gt;0,(VLOOKUP(E35,男子名簿!$A$3:$D$301,4)),(""))</f>
        <v/>
      </c>
      <c r="L35" s="30"/>
      <c r="M35" s="53"/>
      <c r="N35" s="188"/>
      <c r="O35" s="14" t="s">
        <v>11</v>
      </c>
      <c r="P35" s="195"/>
      <c r="Q35" s="92"/>
      <c r="R35" s="196" t="str">
        <f>IF(Q35&lt;&gt;0,(VLOOKUP(Q35,女子名簿!$A$3:$D$301,2)),(""))</f>
        <v/>
      </c>
      <c r="S35" s="197"/>
      <c r="T35" s="198" t="str">
        <f>IF(Q35&lt;&gt;0,(VLOOKUP(Q35,女子名簿!$A$3:$D$301,3)),(""))</f>
        <v/>
      </c>
      <c r="U35" s="199"/>
      <c r="V35" s="200"/>
      <c r="W35" s="19" t="str">
        <f>IF(Q35&lt;&gt;0,(VLOOKUP(Q35,女子名簿!$A$3:$D$301,4)),(""))</f>
        <v/>
      </c>
      <c r="X35" s="30"/>
      <c r="Y35" s="53"/>
      <c r="Z35" s="1">
        <f t="shared" si="0"/>
        <v>0</v>
      </c>
      <c r="AA35" s="1">
        <f t="shared" si="1"/>
        <v>0</v>
      </c>
    </row>
    <row r="36" spans="1:27" ht="7.5" customHeight="1" x14ac:dyDescent="0.15">
      <c r="A36" s="53"/>
      <c r="M36" s="53"/>
      <c r="Y36" s="53"/>
    </row>
    <row r="37" spans="1:27" ht="18.75" customHeight="1" x14ac:dyDescent="0.15">
      <c r="A37" s="53"/>
      <c r="B37" s="183" t="s">
        <v>22</v>
      </c>
      <c r="C37" s="184"/>
      <c r="D37" s="183"/>
      <c r="E37" s="185"/>
      <c r="F37" s="184"/>
      <c r="G37" s="183"/>
      <c r="H37" s="185"/>
      <c r="I37" s="184"/>
      <c r="J37" s="183"/>
      <c r="K37" s="185"/>
      <c r="L37" s="184"/>
      <c r="M37" s="53"/>
      <c r="N37" s="183" t="s">
        <v>22</v>
      </c>
      <c r="O37" s="184"/>
      <c r="P37" s="183"/>
      <c r="Q37" s="185"/>
      <c r="R37" s="184"/>
      <c r="S37" s="183"/>
      <c r="T37" s="185"/>
      <c r="U37" s="184"/>
      <c r="V37" s="183"/>
      <c r="W37" s="185"/>
      <c r="X37" s="184"/>
      <c r="Y37" s="53"/>
    </row>
    <row r="38" spans="1:27" ht="16.5" customHeight="1" x14ac:dyDescent="0.15">
      <c r="A38" s="53"/>
      <c r="H38" s="21"/>
      <c r="M38" s="53"/>
      <c r="Y38" s="53"/>
    </row>
    <row r="39" spans="1:27" ht="16.5" customHeight="1" x14ac:dyDescent="0.15">
      <c r="A39" s="53"/>
      <c r="B39" s="182" t="s">
        <v>23</v>
      </c>
      <c r="C39" s="182"/>
      <c r="D39" s="182">
        <f>基本台帳!$C$7</f>
        <v>0</v>
      </c>
      <c r="E39" s="182"/>
      <c r="F39" s="182"/>
      <c r="H39" s="21"/>
      <c r="M39" s="53"/>
      <c r="N39" s="182" t="s">
        <v>23</v>
      </c>
      <c r="O39" s="182"/>
      <c r="P39" s="182">
        <f>基本台帳!$C$7</f>
        <v>0</v>
      </c>
      <c r="Q39" s="182"/>
      <c r="R39" s="182"/>
      <c r="Y39" s="53"/>
    </row>
    <row r="40" spans="1:27" ht="16.5" customHeight="1" thickBot="1" x14ac:dyDescent="0.2">
      <c r="A40" s="53"/>
      <c r="H40" s="21"/>
      <c r="M40" s="53"/>
      <c r="Y40" s="53"/>
    </row>
    <row r="41" spans="1:27" ht="28.5" customHeight="1" thickBot="1" x14ac:dyDescent="0.2">
      <c r="A41" s="53"/>
      <c r="B41" s="179" t="s">
        <v>149</v>
      </c>
      <c r="C41" s="180"/>
      <c r="D41" s="180"/>
      <c r="E41" s="181"/>
      <c r="H41" s="26" t="s">
        <v>26</v>
      </c>
      <c r="I41" s="182">
        <f>基本台帳!$C$6</f>
        <v>0</v>
      </c>
      <c r="J41" s="182"/>
      <c r="K41" s="182"/>
      <c r="L41" s="26" t="s">
        <v>27</v>
      </c>
      <c r="M41" s="53"/>
      <c r="N41" s="179" t="s">
        <v>150</v>
      </c>
      <c r="O41" s="180"/>
      <c r="P41" s="180"/>
      <c r="Q41" s="181"/>
      <c r="T41" s="26" t="s">
        <v>26</v>
      </c>
      <c r="U41" s="182">
        <f>基本台帳!$C$6</f>
        <v>0</v>
      </c>
      <c r="V41" s="182"/>
      <c r="W41" s="182"/>
      <c r="X41" s="26" t="s">
        <v>27</v>
      </c>
      <c r="Y41" s="53"/>
    </row>
    <row r="42" spans="1:27" ht="7.5" customHeight="1" thickBot="1" x14ac:dyDescent="0.2">
      <c r="A42" s="5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53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53"/>
    </row>
    <row r="43" spans="1:27" ht="15" thickTop="1" x14ac:dyDescent="0.15">
      <c r="A43" s="53"/>
      <c r="B43" s="291" t="s">
        <v>59</v>
      </c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53"/>
      <c r="N43" s="291" t="s">
        <v>59</v>
      </c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53"/>
    </row>
    <row r="44" spans="1:27" ht="14.25" x14ac:dyDescent="0.15">
      <c r="A44" s="53"/>
      <c r="B44" s="282" t="s">
        <v>154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53"/>
      <c r="N44" s="282" t="s">
        <v>154</v>
      </c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53"/>
    </row>
    <row r="45" spans="1:27" ht="15" customHeight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</sheetData>
  <mergeCells count="152">
    <mergeCell ref="B4:C4"/>
    <mergeCell ref="D4:F4"/>
    <mergeCell ref="G4:H4"/>
    <mergeCell ref="K4:L4"/>
    <mergeCell ref="I2:J2"/>
    <mergeCell ref="K2:L2"/>
    <mergeCell ref="U2:V2"/>
    <mergeCell ref="W2:X2"/>
    <mergeCell ref="S4:T4"/>
    <mergeCell ref="W4:X4"/>
    <mergeCell ref="F11:G11"/>
    <mergeCell ref="H11:J11"/>
    <mergeCell ref="R11:S11"/>
    <mergeCell ref="T11:V11"/>
    <mergeCell ref="N4:O4"/>
    <mergeCell ref="P4:R4"/>
    <mergeCell ref="R13:S13"/>
    <mergeCell ref="T13:V13"/>
    <mergeCell ref="R12:S12"/>
    <mergeCell ref="T12:V12"/>
    <mergeCell ref="F13:G13"/>
    <mergeCell ref="H13:J13"/>
    <mergeCell ref="P11:Q11"/>
    <mergeCell ref="B12:B14"/>
    <mergeCell ref="F12:G12"/>
    <mergeCell ref="H12:J12"/>
    <mergeCell ref="N12:N14"/>
    <mergeCell ref="F14:G14"/>
    <mergeCell ref="H14:J14"/>
    <mergeCell ref="B15:B17"/>
    <mergeCell ref="F15:G15"/>
    <mergeCell ref="H15:J15"/>
    <mergeCell ref="N15:N17"/>
    <mergeCell ref="R15:S15"/>
    <mergeCell ref="T15:V15"/>
    <mergeCell ref="F16:G16"/>
    <mergeCell ref="H16:J16"/>
    <mergeCell ref="R14:S14"/>
    <mergeCell ref="T14:V14"/>
    <mergeCell ref="R16:S16"/>
    <mergeCell ref="T16:V16"/>
    <mergeCell ref="R17:S17"/>
    <mergeCell ref="T17:V17"/>
    <mergeCell ref="F17:G17"/>
    <mergeCell ref="H17:J17"/>
    <mergeCell ref="B24:B26"/>
    <mergeCell ref="F24:G24"/>
    <mergeCell ref="H24:J24"/>
    <mergeCell ref="N24:N26"/>
    <mergeCell ref="F23:G23"/>
    <mergeCell ref="H23:J23"/>
    <mergeCell ref="R20:S20"/>
    <mergeCell ref="R22:S22"/>
    <mergeCell ref="T22:V22"/>
    <mergeCell ref="F20:G20"/>
    <mergeCell ref="H20:J20"/>
    <mergeCell ref="N18:N20"/>
    <mergeCell ref="R18:S18"/>
    <mergeCell ref="T18:V18"/>
    <mergeCell ref="T20:V20"/>
    <mergeCell ref="B21:B23"/>
    <mergeCell ref="F21:G21"/>
    <mergeCell ref="H21:J21"/>
    <mergeCell ref="N21:N23"/>
    <mergeCell ref="R21:S21"/>
    <mergeCell ref="T21:V21"/>
    <mergeCell ref="B18:B20"/>
    <mergeCell ref="F22:G22"/>
    <mergeCell ref="H22:J22"/>
    <mergeCell ref="F19:G19"/>
    <mergeCell ref="H19:J19"/>
    <mergeCell ref="R19:S19"/>
    <mergeCell ref="T19:V19"/>
    <mergeCell ref="F18:G18"/>
    <mergeCell ref="H18:J18"/>
    <mergeCell ref="H27:J27"/>
    <mergeCell ref="N27:N29"/>
    <mergeCell ref="R27:S27"/>
    <mergeCell ref="T27:V27"/>
    <mergeCell ref="R23:S23"/>
    <mergeCell ref="T23:V23"/>
    <mergeCell ref="R28:S28"/>
    <mergeCell ref="T28:V28"/>
    <mergeCell ref="F25:G25"/>
    <mergeCell ref="H25:J25"/>
    <mergeCell ref="R25:S25"/>
    <mergeCell ref="T25:V25"/>
    <mergeCell ref="F26:G26"/>
    <mergeCell ref="H26:J26"/>
    <mergeCell ref="R24:S24"/>
    <mergeCell ref="T24:V24"/>
    <mergeCell ref="S37:U37"/>
    <mergeCell ref="V37:X37"/>
    <mergeCell ref="R29:S29"/>
    <mergeCell ref="T29:V29"/>
    <mergeCell ref="N33:N35"/>
    <mergeCell ref="R33:S33"/>
    <mergeCell ref="R32:S32"/>
    <mergeCell ref="T32:V32"/>
    <mergeCell ref="R31:S31"/>
    <mergeCell ref="T31:V31"/>
    <mergeCell ref="N30:N32"/>
    <mergeCell ref="R30:S30"/>
    <mergeCell ref="T30:V30"/>
    <mergeCell ref="H35:J35"/>
    <mergeCell ref="F28:G28"/>
    <mergeCell ref="H28:J28"/>
    <mergeCell ref="B30:B32"/>
    <mergeCell ref="F30:G30"/>
    <mergeCell ref="R35:S35"/>
    <mergeCell ref="T33:V33"/>
    <mergeCell ref="F34:G34"/>
    <mergeCell ref="H34:J34"/>
    <mergeCell ref="R34:S34"/>
    <mergeCell ref="T34:V34"/>
    <mergeCell ref="P13:P35"/>
    <mergeCell ref="T35:V35"/>
    <mergeCell ref="F31:G31"/>
    <mergeCell ref="H31:J31"/>
    <mergeCell ref="H30:J30"/>
    <mergeCell ref="F29:G29"/>
    <mergeCell ref="H29:J29"/>
    <mergeCell ref="F32:G32"/>
    <mergeCell ref="H32:J32"/>
    <mergeCell ref="R26:S26"/>
    <mergeCell ref="T26:V26"/>
    <mergeCell ref="B27:B29"/>
    <mergeCell ref="F27:G27"/>
    <mergeCell ref="D11:E11"/>
    <mergeCell ref="B44:L44"/>
    <mergeCell ref="N44:X44"/>
    <mergeCell ref="B41:E41"/>
    <mergeCell ref="I41:K41"/>
    <mergeCell ref="N41:Q41"/>
    <mergeCell ref="U41:W41"/>
    <mergeCell ref="B43:L43"/>
    <mergeCell ref="N43:X43"/>
    <mergeCell ref="B39:C39"/>
    <mergeCell ref="D39:F39"/>
    <mergeCell ref="N39:O39"/>
    <mergeCell ref="P39:R39"/>
    <mergeCell ref="B37:C37"/>
    <mergeCell ref="D37:F37"/>
    <mergeCell ref="G37:I37"/>
    <mergeCell ref="J37:L37"/>
    <mergeCell ref="N37:O37"/>
    <mergeCell ref="P37:R37"/>
    <mergeCell ref="B33:B35"/>
    <mergeCell ref="F33:G33"/>
    <mergeCell ref="H33:J33"/>
    <mergeCell ref="D13:D35"/>
    <mergeCell ref="F35:G35"/>
  </mergeCells>
  <phoneticPr fontId="2"/>
  <conditionalFormatting sqref="I41:K41 D39:F39 U41:W41 P39:R39">
    <cfRule type="cellIs" dxfId="17" priority="1" stopIfTrue="1" operator="equal">
      <formula>0</formula>
    </cfRule>
  </conditionalFormatting>
  <printOptions horizontalCentered="1" verticalCentered="1"/>
  <pageMargins left="0.78740157480314998" right="0.59055118110236204" top="0.39370078740157499" bottom="0.39370078740157499" header="0" footer="0"/>
  <pageSetup paperSize="9" scale="105" orientation="portrait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M41"/>
  <sheetViews>
    <sheetView showGridLines="0" view="pageBreakPreview" zoomScale="60" zoomScaleNormal="100" workbookViewId="0">
      <pane ySplit="1" topLeftCell="A2" activePane="bottomLeft" state="frozen"/>
      <selection activeCell="C8" sqref="C8"/>
      <selection pane="bottomLeft" activeCell="B39" sqref="B39:L40"/>
    </sheetView>
  </sheetViews>
  <sheetFormatPr defaultRowHeight="13.5" x14ac:dyDescent="0.15"/>
  <cols>
    <col min="1" max="1" width="3.75" style="1" customWidth="1"/>
    <col min="2" max="3" width="5" style="1" customWidth="1"/>
    <col min="4" max="5" width="7.5" style="1" customWidth="1"/>
    <col min="6" max="6" width="8.625" style="1" customWidth="1"/>
    <col min="7" max="8" width="8.75" style="1" customWidth="1"/>
    <col min="9" max="9" width="6.25" style="1" customWidth="1"/>
    <col min="10" max="10" width="8.75" style="1" customWidth="1"/>
    <col min="11" max="12" width="7.5" style="1" customWidth="1"/>
    <col min="13" max="13" width="3.75" style="1" customWidth="1"/>
    <col min="14" max="16384" width="9" style="1"/>
  </cols>
  <sheetData>
    <row r="1" spans="1:13" ht="41.25" customHeight="1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5" customHeight="1" x14ac:dyDescent="0.15">
      <c r="A2" s="46"/>
      <c r="B2" s="95" t="s">
        <v>18</v>
      </c>
      <c r="E2" s="21" t="s">
        <v>90</v>
      </c>
      <c r="F2" s="21"/>
      <c r="I2" s="211" t="s">
        <v>82</v>
      </c>
      <c r="J2" s="211"/>
      <c r="K2" s="212" t="s">
        <v>84</v>
      </c>
      <c r="L2" s="213"/>
      <c r="M2" s="46"/>
    </row>
    <row r="3" spans="1:13" ht="7.5" customHeight="1" x14ac:dyDescent="0.15">
      <c r="A3" s="46"/>
      <c r="M3" s="46"/>
    </row>
    <row r="4" spans="1:13" ht="22.5" customHeight="1" x14ac:dyDescent="0.15">
      <c r="A4" s="46"/>
      <c r="B4" s="208" t="s">
        <v>21</v>
      </c>
      <c r="C4" s="208"/>
      <c r="D4" s="183" t="str">
        <f>IF(基本台帳!$C$5=0,"",基本台帳!$C$5)</f>
        <v/>
      </c>
      <c r="E4" s="185"/>
      <c r="F4" s="185"/>
      <c r="G4" s="185" t="s">
        <v>56</v>
      </c>
      <c r="H4" s="184"/>
      <c r="J4" s="17" t="s">
        <v>19</v>
      </c>
      <c r="K4" s="223" t="s">
        <v>43</v>
      </c>
      <c r="L4" s="224"/>
      <c r="M4" s="46"/>
    </row>
    <row r="5" spans="1:13" ht="3.75" customHeight="1" x14ac:dyDescent="0.15">
      <c r="A5" s="46"/>
      <c r="B5" s="2"/>
      <c r="C5" s="2"/>
      <c r="D5" s="2"/>
      <c r="E5" s="2"/>
      <c r="F5" s="2"/>
      <c r="G5" s="2"/>
      <c r="H5" s="2"/>
      <c r="J5" s="2"/>
      <c r="K5" s="27"/>
      <c r="L5" s="27"/>
      <c r="M5" s="46"/>
    </row>
    <row r="6" spans="1:13" s="32" customFormat="1" ht="10.5" customHeight="1" x14ac:dyDescent="0.15">
      <c r="A6" s="47"/>
      <c r="B6" s="31" t="s">
        <v>41</v>
      </c>
      <c r="M6" s="47"/>
    </row>
    <row r="7" spans="1:13" s="32" customFormat="1" ht="10.5" customHeight="1" x14ac:dyDescent="0.15">
      <c r="A7" s="47"/>
      <c r="B7" s="31" t="s">
        <v>42</v>
      </c>
      <c r="M7" s="47"/>
    </row>
    <row r="8" spans="1:13" s="32" customFormat="1" ht="10.5" customHeight="1" x14ac:dyDescent="0.15">
      <c r="A8" s="47"/>
      <c r="B8" s="31"/>
      <c r="M8" s="47"/>
    </row>
    <row r="9" spans="1:13" ht="3.75" customHeight="1" x14ac:dyDescent="0.15">
      <c r="A9" s="46"/>
      <c r="B9" s="24"/>
      <c r="M9" s="46"/>
    </row>
    <row r="10" spans="1:13" ht="18.75" customHeight="1" x14ac:dyDescent="0.15">
      <c r="A10" s="46"/>
      <c r="B10" s="33" t="s">
        <v>88</v>
      </c>
      <c r="M10" s="46"/>
    </row>
    <row r="11" spans="1:13" ht="18.75" customHeight="1" x14ac:dyDescent="0.15">
      <c r="A11" s="46"/>
      <c r="B11" s="3" t="s">
        <v>1</v>
      </c>
      <c r="C11" s="4" t="s">
        <v>0</v>
      </c>
      <c r="D11" s="222" t="s">
        <v>2</v>
      </c>
      <c r="E11" s="222"/>
      <c r="F11" s="204" t="s">
        <v>3</v>
      </c>
      <c r="G11" s="205"/>
      <c r="H11" s="204" t="s">
        <v>4</v>
      </c>
      <c r="I11" s="206"/>
      <c r="J11" s="207"/>
      <c r="K11" s="4" t="s">
        <v>5</v>
      </c>
      <c r="L11" s="38" t="s">
        <v>40</v>
      </c>
      <c r="M11" s="46"/>
    </row>
    <row r="12" spans="1:13" ht="26.25" customHeight="1" x14ac:dyDescent="0.15">
      <c r="A12" s="46"/>
      <c r="B12" s="186" t="s">
        <v>8</v>
      </c>
      <c r="C12" s="12" t="s">
        <v>9</v>
      </c>
      <c r="D12" s="131" t="s">
        <v>91</v>
      </c>
      <c r="E12" s="39"/>
      <c r="F12" s="189" t="str">
        <f>IF(E12&lt;&gt;0,(VLOOKUP(E12,男子名簿!$A$3:$D$301,2)),(""))</f>
        <v/>
      </c>
      <c r="G12" s="190"/>
      <c r="H12" s="191" t="str">
        <f>IF(E12&lt;&gt;0,(VLOOKUP(E12,男子名簿!$A$3:$D$301,3)),(""))</f>
        <v/>
      </c>
      <c r="I12" s="192"/>
      <c r="J12" s="193"/>
      <c r="K12" s="15" t="str">
        <f>IF(E12&lt;&gt;0,(VLOOKUP(E12,男子名簿!$A$3:$D$301,4)),(""))</f>
        <v/>
      </c>
      <c r="L12" s="16"/>
      <c r="M12" s="46"/>
    </row>
    <row r="13" spans="1:13" ht="26.25" customHeight="1" x14ac:dyDescent="0.15">
      <c r="A13" s="46"/>
      <c r="B13" s="187"/>
      <c r="C13" s="13" t="s">
        <v>10</v>
      </c>
      <c r="D13" s="216" t="str">
        <f>IF(基本台帳!C4&lt;&gt;0,基本台帳!$C$4+25000,"")</f>
        <v/>
      </c>
      <c r="E13" s="40"/>
      <c r="F13" s="183" t="str">
        <f>IF(E13&lt;&gt;0,(VLOOKUP(E13,男子名簿!$A$3:$D$301,2)),(""))</f>
        <v/>
      </c>
      <c r="G13" s="184"/>
      <c r="H13" s="201" t="str">
        <f>IF(E13&lt;&gt;0,(VLOOKUP(E13,男子名簿!$A$3:$D$301,3)),(""))</f>
        <v/>
      </c>
      <c r="I13" s="202"/>
      <c r="J13" s="203"/>
      <c r="K13" s="166" t="str">
        <f>IF(E13&lt;&gt;0,(VLOOKUP(E13,男子名簿!$A$3:$D$301,4)),(""))</f>
        <v/>
      </c>
      <c r="L13" s="18"/>
      <c r="M13" s="46"/>
    </row>
    <row r="14" spans="1:13" ht="26.25" customHeight="1" x14ac:dyDescent="0.15">
      <c r="A14" s="46"/>
      <c r="B14" s="187"/>
      <c r="C14" s="13" t="s">
        <v>11</v>
      </c>
      <c r="D14" s="216"/>
      <c r="E14" s="40"/>
      <c r="F14" s="183" t="str">
        <f>IF(E14&lt;&gt;0,(VLOOKUP(E14,男子名簿!$A$3:$D$301,2)),(""))</f>
        <v/>
      </c>
      <c r="G14" s="184"/>
      <c r="H14" s="201" t="str">
        <f>IF(E14&lt;&gt;0,(VLOOKUP(E14,男子名簿!$A$3:$D$301,3)),(""))</f>
        <v/>
      </c>
      <c r="I14" s="202"/>
      <c r="J14" s="203"/>
      <c r="K14" s="166" t="str">
        <f>IF(E14&lt;&gt;0,(VLOOKUP(E14,男子名簿!$A$3:$D$301,4)),(""))</f>
        <v/>
      </c>
      <c r="L14" s="18"/>
      <c r="M14" s="46"/>
    </row>
    <row r="15" spans="1:13" ht="26.25" customHeight="1" x14ac:dyDescent="0.15">
      <c r="A15" s="46"/>
      <c r="B15" s="188"/>
      <c r="C15" s="14" t="s">
        <v>12</v>
      </c>
      <c r="D15" s="216"/>
      <c r="E15" s="42"/>
      <c r="F15" s="196" t="str">
        <f>IF(E15&lt;&gt;0,(VLOOKUP(E15,男子名簿!$A$3:$D$301,2)),(""))</f>
        <v/>
      </c>
      <c r="G15" s="197"/>
      <c r="H15" s="198" t="str">
        <f>IF(E15&lt;&gt;0,(VLOOKUP(E15,男子名簿!$A$3:$D$301,3)),(""))</f>
        <v/>
      </c>
      <c r="I15" s="199"/>
      <c r="J15" s="200"/>
      <c r="K15" s="19" t="str">
        <f>IF(E15&lt;&gt;0,(VLOOKUP(E15,男子名簿!$A$3:$D$301,4)),(""))</f>
        <v/>
      </c>
      <c r="L15" s="20"/>
      <c r="M15" s="46"/>
    </row>
    <row r="16" spans="1:13" ht="26.25" customHeight="1" x14ac:dyDescent="0.15">
      <c r="A16" s="46"/>
      <c r="B16" s="187" t="s">
        <v>142</v>
      </c>
      <c r="C16" s="9" t="s">
        <v>9</v>
      </c>
      <c r="D16" s="216"/>
      <c r="E16" s="43"/>
      <c r="F16" s="214" t="str">
        <f>IF(E16&lt;&gt;0,(VLOOKUP(E16,男子名簿!$A$3:$D$301,2)),(""))</f>
        <v/>
      </c>
      <c r="G16" s="215"/>
      <c r="H16" s="218" t="str">
        <f>IF(E16&lt;&gt;0,(VLOOKUP(E16,男子名簿!$A$3:$D$301,3)),(""))</f>
        <v/>
      </c>
      <c r="I16" s="219"/>
      <c r="J16" s="220"/>
      <c r="K16" s="10" t="str">
        <f>IF(E16&lt;&gt;0,(VLOOKUP(E16,男子名簿!$A$3:$D$301,4)),(""))</f>
        <v/>
      </c>
      <c r="L16" s="11"/>
      <c r="M16" s="46"/>
    </row>
    <row r="17" spans="1:13" ht="26.25" customHeight="1" x14ac:dyDescent="0.15">
      <c r="A17" s="46"/>
      <c r="B17" s="187"/>
      <c r="C17" s="13" t="s">
        <v>10</v>
      </c>
      <c r="D17" s="216"/>
      <c r="E17" s="40"/>
      <c r="F17" s="183" t="str">
        <f>IF(E17&lt;&gt;0,(VLOOKUP(E17,男子名簿!$A$3:$D$301,2)),(""))</f>
        <v/>
      </c>
      <c r="G17" s="184"/>
      <c r="H17" s="201" t="str">
        <f>IF(E17&lt;&gt;0,(VLOOKUP(E17,男子名簿!$A$3:$D$301,3)),(""))</f>
        <v/>
      </c>
      <c r="I17" s="202"/>
      <c r="J17" s="203"/>
      <c r="K17" s="17" t="str">
        <f>IF(E17&lt;&gt;0,(VLOOKUP(E17,男子名簿!$A$3:$D$301,4)),(""))</f>
        <v/>
      </c>
      <c r="L17" s="18"/>
      <c r="M17" s="46"/>
    </row>
    <row r="18" spans="1:13" ht="26.25" customHeight="1" x14ac:dyDescent="0.15">
      <c r="A18" s="46"/>
      <c r="B18" s="187"/>
      <c r="C18" s="13" t="s">
        <v>11</v>
      </c>
      <c r="D18" s="216"/>
      <c r="E18" s="40"/>
      <c r="F18" s="183" t="str">
        <f>IF(E18&lt;&gt;0,(VLOOKUP(E18,男子名簿!$A$3:$D$301,2)),(""))</f>
        <v/>
      </c>
      <c r="G18" s="184"/>
      <c r="H18" s="201" t="str">
        <f>IF(E18&lt;&gt;0,(VLOOKUP(E18,男子名簿!$A$3:$D$301,3)),(""))</f>
        <v/>
      </c>
      <c r="I18" s="202"/>
      <c r="J18" s="203"/>
      <c r="K18" s="17" t="str">
        <f>IF(E18&lt;&gt;0,(VLOOKUP(E18,男子名簿!$A$3:$D$301,4)),(""))</f>
        <v/>
      </c>
      <c r="L18" s="18"/>
      <c r="M18" s="46"/>
    </row>
    <row r="19" spans="1:13" ht="26.25" customHeight="1" x14ac:dyDescent="0.15">
      <c r="A19" s="46"/>
      <c r="B19" s="188"/>
      <c r="C19" s="14" t="s">
        <v>12</v>
      </c>
      <c r="D19" s="217"/>
      <c r="E19" s="42"/>
      <c r="F19" s="196" t="str">
        <f>IF(E19&lt;&gt;0,(VLOOKUP(E19,男子名簿!$A$3:$D$301,2)),(""))</f>
        <v/>
      </c>
      <c r="G19" s="197"/>
      <c r="H19" s="198" t="str">
        <f>IF(E19&lt;&gt;0,(VLOOKUP(E19,男子名簿!$A$3:$D$301,3)),(""))</f>
        <v/>
      </c>
      <c r="I19" s="199"/>
      <c r="J19" s="200"/>
      <c r="K19" s="19" t="str">
        <f>IF(E19&lt;&gt;0,(VLOOKUP(E19,男子名簿!$A$3:$D$301,4)),(""))</f>
        <v/>
      </c>
      <c r="L19" s="20"/>
      <c r="M19" s="46"/>
    </row>
    <row r="20" spans="1:13" ht="7.5" customHeight="1" x14ac:dyDescent="0.15">
      <c r="A20" s="46"/>
      <c r="M20" s="46"/>
    </row>
    <row r="21" spans="1:13" ht="16.5" customHeight="1" x14ac:dyDescent="0.15">
      <c r="A21" s="46"/>
      <c r="D21" s="2"/>
      <c r="E21" s="221"/>
      <c r="F21" s="221"/>
      <c r="G21" s="221"/>
      <c r="H21" s="221"/>
      <c r="I21" s="2"/>
      <c r="J21" s="2"/>
      <c r="M21" s="46"/>
    </row>
    <row r="22" spans="1:13" ht="18.75" customHeight="1" x14ac:dyDescent="0.15">
      <c r="A22" s="46"/>
      <c r="B22" s="33" t="s">
        <v>89</v>
      </c>
      <c r="M22" s="46"/>
    </row>
    <row r="23" spans="1:13" ht="18.75" customHeight="1" x14ac:dyDescent="0.15">
      <c r="A23" s="46"/>
      <c r="B23" s="3" t="s">
        <v>80</v>
      </c>
      <c r="C23" s="4" t="s">
        <v>0</v>
      </c>
      <c r="D23" s="222" t="s">
        <v>2</v>
      </c>
      <c r="E23" s="222"/>
      <c r="F23" s="204" t="s">
        <v>3</v>
      </c>
      <c r="G23" s="205"/>
      <c r="H23" s="204" t="s">
        <v>81</v>
      </c>
      <c r="I23" s="206"/>
      <c r="J23" s="207"/>
      <c r="K23" s="4" t="s">
        <v>5</v>
      </c>
      <c r="L23" s="38" t="s">
        <v>40</v>
      </c>
      <c r="M23" s="46"/>
    </row>
    <row r="24" spans="1:13" ht="26.25" customHeight="1" x14ac:dyDescent="0.15">
      <c r="A24" s="46"/>
      <c r="B24" s="186" t="s">
        <v>8</v>
      </c>
      <c r="C24" s="12" t="s">
        <v>9</v>
      </c>
      <c r="D24" s="131" t="s">
        <v>92</v>
      </c>
      <c r="E24" s="39"/>
      <c r="F24" s="189" t="str">
        <f>IF(E24&lt;&gt;0,(VLOOKUP(E24,女子名簿!$A$3:$D$301,2)),(""))</f>
        <v/>
      </c>
      <c r="G24" s="190"/>
      <c r="H24" s="191" t="str">
        <f>IF(E24&lt;&gt;0,(VLOOKUP(E24,女子名簿!$A$3:$D$301,3)),(""))</f>
        <v/>
      </c>
      <c r="I24" s="192"/>
      <c r="J24" s="193"/>
      <c r="K24" s="15" t="str">
        <f>IF(E24&lt;&gt;0,(VLOOKUP(E24,女子名簿!$A$3:$D$301,4)),(""))</f>
        <v/>
      </c>
      <c r="L24" s="16"/>
      <c r="M24" s="46"/>
    </row>
    <row r="25" spans="1:13" ht="26.25" customHeight="1" x14ac:dyDescent="0.15">
      <c r="A25" s="46"/>
      <c r="B25" s="187"/>
      <c r="C25" s="13" t="s">
        <v>10</v>
      </c>
      <c r="D25" s="216" t="str">
        <f>IF(基本台帳!C4&lt;&gt;0,基本台帳!$C$4+25000,"")</f>
        <v/>
      </c>
      <c r="E25" s="40"/>
      <c r="F25" s="183" t="str">
        <f>IF(E25&lt;&gt;0,(VLOOKUP(E25,女子名簿!$A$3:$D$301,2)),(""))</f>
        <v/>
      </c>
      <c r="G25" s="184"/>
      <c r="H25" s="201" t="str">
        <f>IF(E25&lt;&gt;0,(VLOOKUP(E25,女子名簿!$A$3:$D$301,3)),(""))</f>
        <v/>
      </c>
      <c r="I25" s="202"/>
      <c r="J25" s="203"/>
      <c r="K25" s="166" t="str">
        <f>IF(E25&lt;&gt;0,(VLOOKUP(E25,女子名簿!$A$3:$D$301,4)),(""))</f>
        <v/>
      </c>
      <c r="L25" s="18"/>
      <c r="M25" s="46"/>
    </row>
    <row r="26" spans="1:13" ht="26.25" customHeight="1" x14ac:dyDescent="0.15">
      <c r="A26" s="46"/>
      <c r="B26" s="187"/>
      <c r="C26" s="13" t="s">
        <v>11</v>
      </c>
      <c r="D26" s="216"/>
      <c r="E26" s="40"/>
      <c r="F26" s="183" t="str">
        <f>IF(E26&lt;&gt;0,(VLOOKUP(E26,女子名簿!$A$3:$D$301,2)),(""))</f>
        <v/>
      </c>
      <c r="G26" s="184"/>
      <c r="H26" s="201" t="str">
        <f>IF(E26&lt;&gt;0,(VLOOKUP(E26,女子名簿!$A$3:$D$301,3)),(""))</f>
        <v/>
      </c>
      <c r="I26" s="202"/>
      <c r="J26" s="203"/>
      <c r="K26" s="166" t="str">
        <f>IF(E26&lt;&gt;0,(VLOOKUP(E26,女子名簿!$A$3:$D$301,4)),(""))</f>
        <v/>
      </c>
      <c r="L26" s="18"/>
      <c r="M26" s="46"/>
    </row>
    <row r="27" spans="1:13" ht="26.25" customHeight="1" x14ac:dyDescent="0.15">
      <c r="A27" s="46"/>
      <c r="B27" s="188"/>
      <c r="C27" s="14" t="s">
        <v>12</v>
      </c>
      <c r="D27" s="216"/>
      <c r="E27" s="42"/>
      <c r="F27" s="196" t="str">
        <f>IF(E27&lt;&gt;0,(VLOOKUP(E27,女子名簿!$A$3:$D$301,2)),(""))</f>
        <v/>
      </c>
      <c r="G27" s="197"/>
      <c r="H27" s="198" t="str">
        <f>IF(E27&lt;&gt;0,(VLOOKUP(E27,女子名簿!$A$3:$D$301,3)),(""))</f>
        <v/>
      </c>
      <c r="I27" s="199"/>
      <c r="J27" s="200"/>
      <c r="K27" s="19" t="str">
        <f>IF(E27&lt;&gt;0,(VLOOKUP(E27,女子名簿!$A$3:$D$301,4)),(""))</f>
        <v/>
      </c>
      <c r="L27" s="20"/>
      <c r="M27" s="46"/>
    </row>
    <row r="28" spans="1:13" ht="26.25" customHeight="1" x14ac:dyDescent="0.15">
      <c r="A28" s="46"/>
      <c r="B28" s="187" t="s">
        <v>142</v>
      </c>
      <c r="C28" s="9" t="s">
        <v>9</v>
      </c>
      <c r="D28" s="216"/>
      <c r="E28" s="43"/>
      <c r="F28" s="214" t="str">
        <f>IF(E28&lt;&gt;0,(VLOOKUP(E28,女子名簿!$A$3:$D$301,2)),(""))</f>
        <v/>
      </c>
      <c r="G28" s="215"/>
      <c r="H28" s="218" t="str">
        <f>IF(E28&lt;&gt;0,(VLOOKUP(E28,女子名簿!$A$3:$D$301,3)),(""))</f>
        <v/>
      </c>
      <c r="I28" s="219"/>
      <c r="J28" s="220"/>
      <c r="K28" s="10" t="str">
        <f>IF(E28&lt;&gt;0,(VLOOKUP(E28,女子名簿!$A$3:$D$301,4)),(""))</f>
        <v/>
      </c>
      <c r="L28" s="11"/>
      <c r="M28" s="46"/>
    </row>
    <row r="29" spans="1:13" ht="26.25" customHeight="1" x14ac:dyDescent="0.15">
      <c r="A29" s="46"/>
      <c r="B29" s="187"/>
      <c r="C29" s="13" t="s">
        <v>10</v>
      </c>
      <c r="D29" s="216"/>
      <c r="E29" s="40"/>
      <c r="F29" s="183" t="str">
        <f>IF(E29&lt;&gt;0,(VLOOKUP(E29,女子名簿!$A$3:$D$301,2)),(""))</f>
        <v/>
      </c>
      <c r="G29" s="184"/>
      <c r="H29" s="201" t="str">
        <f>IF(E29&lt;&gt;0,(VLOOKUP(E29,女子名簿!$A$3:$D$301,3)),(""))</f>
        <v/>
      </c>
      <c r="I29" s="202"/>
      <c r="J29" s="203"/>
      <c r="K29" s="17" t="str">
        <f>IF(E29&lt;&gt;0,(VLOOKUP(E29,女子名簿!$A$3:$D$301,4)),(""))</f>
        <v/>
      </c>
      <c r="L29" s="18"/>
      <c r="M29" s="46"/>
    </row>
    <row r="30" spans="1:13" ht="26.25" customHeight="1" x14ac:dyDescent="0.15">
      <c r="A30" s="46"/>
      <c r="B30" s="187"/>
      <c r="C30" s="13" t="s">
        <v>11</v>
      </c>
      <c r="D30" s="216"/>
      <c r="E30" s="40"/>
      <c r="F30" s="183" t="str">
        <f>IF(E30&lt;&gt;0,(VLOOKUP(E30,女子名簿!$A$3:$D$301,2)),(""))</f>
        <v/>
      </c>
      <c r="G30" s="184"/>
      <c r="H30" s="201" t="str">
        <f>IF(E30&lt;&gt;0,(VLOOKUP(E30,女子名簿!$A$3:$D$301,3)),(""))</f>
        <v/>
      </c>
      <c r="I30" s="202"/>
      <c r="J30" s="203"/>
      <c r="K30" s="17" t="str">
        <f>IF(E30&lt;&gt;0,(VLOOKUP(E30,女子名簿!$A$3:$D$301,4)),(""))</f>
        <v/>
      </c>
      <c r="L30" s="18"/>
      <c r="M30" s="46"/>
    </row>
    <row r="31" spans="1:13" ht="26.25" customHeight="1" x14ac:dyDescent="0.15">
      <c r="A31" s="46"/>
      <c r="B31" s="188"/>
      <c r="C31" s="14" t="s">
        <v>12</v>
      </c>
      <c r="D31" s="217"/>
      <c r="E31" s="42"/>
      <c r="F31" s="196" t="str">
        <f>IF(E31&lt;&gt;0,(VLOOKUP(E31,女子名簿!$A$3:$D$301,2)),(""))</f>
        <v/>
      </c>
      <c r="G31" s="197"/>
      <c r="H31" s="198" t="str">
        <f>IF(E31&lt;&gt;0,(VLOOKUP(E31,女子名簿!$A$3:$D$301,3)),(""))</f>
        <v/>
      </c>
      <c r="I31" s="199"/>
      <c r="J31" s="200"/>
      <c r="K31" s="19" t="str">
        <f>IF(E31&lt;&gt;0,(VLOOKUP(E31,女子名簿!$A$3:$D$301,4)),(""))</f>
        <v/>
      </c>
      <c r="L31" s="20"/>
      <c r="M31" s="46"/>
    </row>
    <row r="32" spans="1:13" ht="7.5" customHeight="1" x14ac:dyDescent="0.15">
      <c r="A32" s="46"/>
      <c r="M32" s="46"/>
    </row>
    <row r="33" spans="1:13" ht="18.75" customHeight="1" x14ac:dyDescent="0.15">
      <c r="A33" s="46"/>
      <c r="B33" s="183" t="s">
        <v>22</v>
      </c>
      <c r="C33" s="184"/>
      <c r="D33" s="183"/>
      <c r="E33" s="185"/>
      <c r="F33" s="184"/>
      <c r="G33" s="183"/>
      <c r="H33" s="185"/>
      <c r="I33" s="184"/>
      <c r="J33" s="183"/>
      <c r="K33" s="185"/>
      <c r="L33" s="184"/>
      <c r="M33" s="46"/>
    </row>
    <row r="34" spans="1:13" ht="16.5" customHeight="1" x14ac:dyDescent="0.15">
      <c r="A34" s="46"/>
      <c r="M34" s="46"/>
    </row>
    <row r="35" spans="1:13" ht="16.5" customHeight="1" x14ac:dyDescent="0.15">
      <c r="A35" s="46"/>
      <c r="B35" s="182" t="s">
        <v>23</v>
      </c>
      <c r="C35" s="182"/>
      <c r="D35" s="182" t="str">
        <f>IF(基本台帳!$C$5=0,"",基本台帳!$C$7)</f>
        <v/>
      </c>
      <c r="E35" s="182"/>
      <c r="F35" s="182"/>
      <c r="M35" s="46"/>
    </row>
    <row r="36" spans="1:13" ht="16.5" customHeight="1" thickBot="1" x14ac:dyDescent="0.2">
      <c r="A36" s="46"/>
      <c r="M36" s="46"/>
    </row>
    <row r="37" spans="1:13" ht="27.75" customHeight="1" thickBot="1" x14ac:dyDescent="0.2">
      <c r="A37" s="46"/>
      <c r="B37" s="179" t="s">
        <v>149</v>
      </c>
      <c r="C37" s="180"/>
      <c r="D37" s="180"/>
      <c r="E37" s="181"/>
      <c r="H37" s="26" t="s">
        <v>26</v>
      </c>
      <c r="I37" s="182" t="str">
        <f>IF(基本台帳!$C$5=0,"",基本台帳!$C$6)</f>
        <v/>
      </c>
      <c r="J37" s="182"/>
      <c r="K37" s="182"/>
      <c r="L37" s="26" t="s">
        <v>27</v>
      </c>
      <c r="M37" s="46"/>
    </row>
    <row r="38" spans="1:13" ht="7.5" customHeight="1" thickBot="1" x14ac:dyDescent="0.2">
      <c r="A38" s="4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46"/>
    </row>
    <row r="39" spans="1:13" ht="15" thickTop="1" x14ac:dyDescent="0.15">
      <c r="A39" s="46"/>
      <c r="B39" s="291" t="s">
        <v>59</v>
      </c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46"/>
    </row>
    <row r="40" spans="1:13" ht="14.25" x14ac:dyDescent="0.15">
      <c r="A40" s="46"/>
      <c r="B40" s="282" t="s">
        <v>154</v>
      </c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46"/>
    </row>
    <row r="41" spans="1:13" ht="1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</sheetData>
  <mergeCells count="61">
    <mergeCell ref="I2:J2"/>
    <mergeCell ref="K2:L2"/>
    <mergeCell ref="B4:C4"/>
    <mergeCell ref="D4:F4"/>
    <mergeCell ref="G4:H4"/>
    <mergeCell ref="K4:L4"/>
    <mergeCell ref="D11:E11"/>
    <mergeCell ref="F11:G11"/>
    <mergeCell ref="H11:J11"/>
    <mergeCell ref="B12:B15"/>
    <mergeCell ref="F12:G12"/>
    <mergeCell ref="H12:J12"/>
    <mergeCell ref="F13:G13"/>
    <mergeCell ref="H13:J13"/>
    <mergeCell ref="F14:G14"/>
    <mergeCell ref="H14:J14"/>
    <mergeCell ref="H19:J19"/>
    <mergeCell ref="E21:H21"/>
    <mergeCell ref="D23:E23"/>
    <mergeCell ref="F23:G23"/>
    <mergeCell ref="H23:J23"/>
    <mergeCell ref="F19:G19"/>
    <mergeCell ref="D13:D19"/>
    <mergeCell ref="F15:G15"/>
    <mergeCell ref="H15:J15"/>
    <mergeCell ref="H16:J16"/>
    <mergeCell ref="F17:G17"/>
    <mergeCell ref="H17:J17"/>
    <mergeCell ref="F18:G18"/>
    <mergeCell ref="H18:J18"/>
    <mergeCell ref="H24:J24"/>
    <mergeCell ref="F25:G25"/>
    <mergeCell ref="B39:L39"/>
    <mergeCell ref="B40:L40"/>
    <mergeCell ref="B33:C33"/>
    <mergeCell ref="D33:F33"/>
    <mergeCell ref="G33:I33"/>
    <mergeCell ref="J33:L33"/>
    <mergeCell ref="H31:J31"/>
    <mergeCell ref="B35:C35"/>
    <mergeCell ref="D35:F35"/>
    <mergeCell ref="B37:E37"/>
    <mergeCell ref="I37:K37"/>
    <mergeCell ref="H28:J28"/>
    <mergeCell ref="F29:G29"/>
    <mergeCell ref="H29:J29"/>
    <mergeCell ref="H30:J30"/>
    <mergeCell ref="D25:D31"/>
    <mergeCell ref="H25:J25"/>
    <mergeCell ref="F26:G26"/>
    <mergeCell ref="H26:J26"/>
    <mergeCell ref="F27:G27"/>
    <mergeCell ref="H27:J27"/>
    <mergeCell ref="B16:B19"/>
    <mergeCell ref="B28:B31"/>
    <mergeCell ref="F28:G28"/>
    <mergeCell ref="F31:G31"/>
    <mergeCell ref="B24:B27"/>
    <mergeCell ref="F24:G24"/>
    <mergeCell ref="F16:G16"/>
    <mergeCell ref="F30:G30"/>
  </mergeCells>
  <phoneticPr fontId="2"/>
  <conditionalFormatting sqref="D35:F35 I37:K37">
    <cfRule type="cellIs" dxfId="16" priority="3" stopIfTrue="1" operator="equal">
      <formula>0</formula>
    </cfRule>
  </conditionalFormatting>
  <conditionalFormatting sqref="D25:D31 D13:D19">
    <cfRule type="cellIs" dxfId="15" priority="2" stopIfTrue="1" operator="equal">
      <formula>100</formula>
    </cfRule>
  </conditionalFormatting>
  <printOptions horizontalCentered="1" verticalCentered="1"/>
  <pageMargins left="0.78740157480314998" right="0.59055118110236204" top="0.39370078740157499" bottom="0.39370078740157499" header="0" footer="0"/>
  <pageSetup paperSize="9" scale="11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AC45"/>
  <sheetViews>
    <sheetView showGridLines="0" view="pageBreakPreview" zoomScale="60" zoomScaleNormal="100" workbookViewId="0">
      <pane ySplit="1" topLeftCell="A8" activePane="bottomLeft" state="frozen"/>
      <selection activeCell="C8" sqref="C8"/>
      <selection pane="bottomLeft" activeCell="O43" sqref="O43:Z44"/>
    </sheetView>
  </sheetViews>
  <sheetFormatPr defaultRowHeight="13.5" x14ac:dyDescent="0.15"/>
  <cols>
    <col min="1" max="1" width="3.75" style="1" customWidth="1"/>
    <col min="2" max="3" width="5" style="1" customWidth="1"/>
    <col min="4" max="5" width="7.5" style="1" customWidth="1"/>
    <col min="6" max="6" width="8.625" style="1" customWidth="1"/>
    <col min="7" max="8" width="8.75" style="1" customWidth="1"/>
    <col min="9" max="9" width="6.25" style="1" customWidth="1"/>
    <col min="10" max="10" width="8.75" style="1" customWidth="1"/>
    <col min="11" max="11" width="7.5" style="1" customWidth="1"/>
    <col min="12" max="13" width="6" style="1" customWidth="1"/>
    <col min="14" max="14" width="3.75" style="1" customWidth="1"/>
    <col min="15" max="16" width="5" style="1" customWidth="1"/>
    <col min="17" max="18" width="7.5" style="1" customWidth="1"/>
    <col min="19" max="19" width="8.625" style="1" customWidth="1"/>
    <col min="20" max="21" width="8.75" style="1" customWidth="1"/>
    <col min="22" max="22" width="6.25" style="1" customWidth="1"/>
    <col min="23" max="23" width="8.75" style="1" customWidth="1"/>
    <col min="24" max="24" width="7.5" style="1" customWidth="1"/>
    <col min="25" max="26" width="6" style="1" customWidth="1"/>
    <col min="27" max="27" width="3.75" style="1" customWidth="1"/>
    <col min="28" max="16384" width="9" style="1"/>
  </cols>
  <sheetData>
    <row r="1" spans="1:29" ht="41.25" customHeight="1" x14ac:dyDescent="0.1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9" ht="16.5" customHeight="1" x14ac:dyDescent="0.15">
      <c r="A2" s="44"/>
      <c r="B2" s="95" t="s">
        <v>18</v>
      </c>
      <c r="E2" s="21" t="s">
        <v>29</v>
      </c>
      <c r="F2" s="21"/>
      <c r="I2" s="211" t="s">
        <v>30</v>
      </c>
      <c r="J2" s="211"/>
      <c r="K2" s="212" t="s">
        <v>31</v>
      </c>
      <c r="L2" s="212"/>
      <c r="M2" s="213"/>
      <c r="N2" s="44"/>
      <c r="O2" s="95" t="s">
        <v>18</v>
      </c>
      <c r="R2" s="21" t="s">
        <v>29</v>
      </c>
      <c r="S2" s="21"/>
      <c r="V2" s="211" t="s">
        <v>30</v>
      </c>
      <c r="W2" s="211"/>
      <c r="X2" s="212" t="s">
        <v>39</v>
      </c>
      <c r="Y2" s="212"/>
      <c r="Z2" s="213"/>
      <c r="AA2" s="44"/>
    </row>
    <row r="3" spans="1:29" ht="7.5" customHeight="1" x14ac:dyDescent="0.15">
      <c r="A3" s="44"/>
      <c r="N3" s="44"/>
      <c r="AA3" s="44"/>
    </row>
    <row r="4" spans="1:29" ht="22.5" customHeight="1" x14ac:dyDescent="0.15">
      <c r="A4" s="44"/>
      <c r="B4" s="208" t="s">
        <v>21</v>
      </c>
      <c r="C4" s="208"/>
      <c r="D4" s="183" t="str">
        <f>IF(基本台帳!$C$5=0,"",基本台帳!$C$5)</f>
        <v/>
      </c>
      <c r="E4" s="185"/>
      <c r="F4" s="185"/>
      <c r="G4" s="185" t="s">
        <v>56</v>
      </c>
      <c r="H4" s="184"/>
      <c r="J4" s="17" t="s">
        <v>19</v>
      </c>
      <c r="K4" s="209" t="s">
        <v>20</v>
      </c>
      <c r="L4" s="247"/>
      <c r="M4" s="210"/>
      <c r="N4" s="44"/>
      <c r="O4" s="208" t="s">
        <v>21</v>
      </c>
      <c r="P4" s="208"/>
      <c r="Q4" s="183" t="str">
        <f>IF(基本台帳!$C$5=0,"",基本台帳!$C$5)</f>
        <v/>
      </c>
      <c r="R4" s="185"/>
      <c r="S4" s="185"/>
      <c r="T4" s="185" t="s">
        <v>56</v>
      </c>
      <c r="U4" s="184"/>
      <c r="W4" s="17" t="s">
        <v>19</v>
      </c>
      <c r="X4" s="209" t="s">
        <v>28</v>
      </c>
      <c r="Y4" s="247"/>
      <c r="Z4" s="210"/>
      <c r="AA4" s="44"/>
    </row>
    <row r="5" spans="1:29" ht="3.75" customHeight="1" x14ac:dyDescent="0.15">
      <c r="A5" s="44"/>
      <c r="B5" s="2"/>
      <c r="C5" s="2"/>
      <c r="D5" s="2"/>
      <c r="E5" s="2"/>
      <c r="F5" s="2"/>
      <c r="G5" s="2"/>
      <c r="H5" s="2"/>
      <c r="J5" s="2"/>
      <c r="K5" s="27"/>
      <c r="L5" s="27"/>
      <c r="M5" s="27"/>
      <c r="N5" s="44"/>
      <c r="O5" s="2"/>
      <c r="P5" s="2"/>
      <c r="Q5" s="2"/>
      <c r="R5" s="2"/>
      <c r="S5" s="2"/>
      <c r="T5" s="2"/>
      <c r="U5" s="2"/>
      <c r="W5" s="2"/>
      <c r="X5" s="27"/>
      <c r="Y5" s="27"/>
      <c r="Z5" s="27"/>
      <c r="AA5" s="44"/>
    </row>
    <row r="6" spans="1:29" s="32" customFormat="1" ht="10.5" customHeight="1" x14ac:dyDescent="0.15">
      <c r="A6" s="45"/>
      <c r="B6" s="96" t="s">
        <v>32</v>
      </c>
      <c r="N6" s="45"/>
      <c r="O6" s="96" t="s">
        <v>32</v>
      </c>
      <c r="AA6" s="45"/>
    </row>
    <row r="7" spans="1:29" s="32" customFormat="1" ht="10.5" customHeight="1" x14ac:dyDescent="0.15">
      <c r="A7" s="45"/>
      <c r="B7" s="96" t="s">
        <v>125</v>
      </c>
      <c r="N7" s="45"/>
      <c r="O7" s="96" t="s">
        <v>125</v>
      </c>
      <c r="AA7" s="45"/>
    </row>
    <row r="8" spans="1:29" s="32" customFormat="1" ht="10.5" customHeight="1" x14ac:dyDescent="0.15">
      <c r="A8" s="45"/>
      <c r="B8" s="31"/>
      <c r="N8" s="45"/>
      <c r="O8" s="31"/>
      <c r="AA8" s="45"/>
    </row>
    <row r="9" spans="1:29" ht="3.75" customHeight="1" x14ac:dyDescent="0.15">
      <c r="A9" s="44"/>
      <c r="B9" s="24"/>
      <c r="N9" s="44"/>
      <c r="O9" s="24"/>
      <c r="AA9" s="44"/>
    </row>
    <row r="10" spans="1:29" ht="18.75" customHeight="1" x14ac:dyDescent="0.15">
      <c r="A10" s="44"/>
      <c r="B10" s="33" t="s">
        <v>16</v>
      </c>
      <c r="N10" s="44"/>
      <c r="O10" s="33" t="s">
        <v>16</v>
      </c>
      <c r="AA10" s="44"/>
    </row>
    <row r="11" spans="1:29" ht="18.75" customHeight="1" x14ac:dyDescent="0.15">
      <c r="A11" s="44"/>
      <c r="B11" s="3" t="s">
        <v>1</v>
      </c>
      <c r="C11" s="4" t="s">
        <v>0</v>
      </c>
      <c r="D11" s="222" t="s">
        <v>2</v>
      </c>
      <c r="E11" s="222"/>
      <c r="F11" s="204" t="s">
        <v>3</v>
      </c>
      <c r="G11" s="205"/>
      <c r="H11" s="204" t="s">
        <v>4</v>
      </c>
      <c r="I11" s="206"/>
      <c r="J11" s="207"/>
      <c r="K11" s="4" t="s">
        <v>5</v>
      </c>
      <c r="L11" s="156" t="s">
        <v>38</v>
      </c>
      <c r="M11" s="142" t="s">
        <v>134</v>
      </c>
      <c r="N11" s="44"/>
      <c r="O11" s="3" t="s">
        <v>1</v>
      </c>
      <c r="P11" s="4" t="s">
        <v>0</v>
      </c>
      <c r="Q11" s="222" t="s">
        <v>2</v>
      </c>
      <c r="R11" s="222"/>
      <c r="S11" s="204" t="s">
        <v>3</v>
      </c>
      <c r="T11" s="205"/>
      <c r="U11" s="204" t="s">
        <v>4</v>
      </c>
      <c r="V11" s="206"/>
      <c r="W11" s="207"/>
      <c r="X11" s="4" t="s">
        <v>5</v>
      </c>
      <c r="Y11" s="156" t="s">
        <v>38</v>
      </c>
      <c r="Z11" s="142" t="s">
        <v>134</v>
      </c>
      <c r="AA11" s="44"/>
      <c r="AC11" s="1" t="s">
        <v>138</v>
      </c>
    </row>
    <row r="12" spans="1:29" ht="24" customHeight="1" x14ac:dyDescent="0.15">
      <c r="A12" s="44"/>
      <c r="B12" s="186" t="s">
        <v>8</v>
      </c>
      <c r="C12" s="12" t="s">
        <v>9</v>
      </c>
      <c r="D12" s="131" t="s">
        <v>92</v>
      </c>
      <c r="E12" s="75"/>
      <c r="F12" s="242" t="str">
        <f>IF(E12&lt;&gt;0,(VLOOKUP(E12,男子名簿!$A$3:$D$301,2)),(""))</f>
        <v/>
      </c>
      <c r="G12" s="243"/>
      <c r="H12" s="239" t="str">
        <f>IF(E12&lt;&gt;0,(VLOOKUP(E12,男子名簿!$A$3:$D$301,3)),(""))</f>
        <v/>
      </c>
      <c r="I12" s="240"/>
      <c r="J12" s="241"/>
      <c r="K12" s="76" t="str">
        <f>IF(E12&lt;&gt;0,(VLOOKUP(E12,男子名簿!$A$3:$D$301,4)),(""))</f>
        <v/>
      </c>
      <c r="L12" s="158"/>
      <c r="M12" s="93"/>
      <c r="N12" s="44"/>
      <c r="O12" s="186" t="s">
        <v>8</v>
      </c>
      <c r="P12" s="12" t="s">
        <v>9</v>
      </c>
      <c r="Q12" s="131" t="s">
        <v>92</v>
      </c>
      <c r="R12" s="75"/>
      <c r="S12" s="242" t="str">
        <f>IF(R12&lt;&gt;0,(VLOOKUP(R12,女子名簿!$A$3:$D$301,2)),(""))</f>
        <v/>
      </c>
      <c r="T12" s="243"/>
      <c r="U12" s="239" t="str">
        <f>IF(R12&lt;&gt;0,(VLOOKUP(R12,女子名簿!$A$3:$D$301,3)),(""))</f>
        <v/>
      </c>
      <c r="V12" s="240"/>
      <c r="W12" s="241"/>
      <c r="X12" s="76" t="str">
        <f>IF(R12&lt;&gt;0,(VLOOKUP(R12,女子名簿!$A$3:$D$301,4)),(""))</f>
        <v/>
      </c>
      <c r="Y12" s="158"/>
      <c r="Z12" s="93"/>
      <c r="AA12" s="44"/>
      <c r="AC12" s="1" t="s">
        <v>139</v>
      </c>
    </row>
    <row r="13" spans="1:29" ht="24" customHeight="1" x14ac:dyDescent="0.15">
      <c r="A13" s="44"/>
      <c r="B13" s="187"/>
      <c r="C13" s="13" t="s">
        <v>10</v>
      </c>
      <c r="D13" s="216" t="str">
        <f>IF(基本台帳!C4&lt;&gt;0,基本台帳!$C$4+25000,"")</f>
        <v/>
      </c>
      <c r="E13" s="78"/>
      <c r="F13" s="231" t="str">
        <f>IF(E13&lt;&gt;0,(VLOOKUP(E13,男子名簿!$A$3:$D$301,2)),(""))</f>
        <v/>
      </c>
      <c r="G13" s="232"/>
      <c r="H13" s="228" t="str">
        <f>IF(E13&lt;&gt;0,(VLOOKUP(E13,男子名簿!$A$3:$D$301,3)),(""))</f>
        <v/>
      </c>
      <c r="I13" s="229"/>
      <c r="J13" s="230"/>
      <c r="K13" s="79" t="str">
        <f>IF(E13&lt;&gt;0,(VLOOKUP(E13,男子名簿!$A$3:$D$301,4)),(""))</f>
        <v/>
      </c>
      <c r="L13" s="157"/>
      <c r="M13" s="94"/>
      <c r="N13" s="44"/>
      <c r="O13" s="187"/>
      <c r="P13" s="13" t="s">
        <v>10</v>
      </c>
      <c r="Q13" s="216" t="str">
        <f>IF(基本台帳!C4&lt;&gt;0,基本台帳!$C$4+25000,"")</f>
        <v/>
      </c>
      <c r="R13" s="78"/>
      <c r="S13" s="231" t="str">
        <f>IF(R13&lt;&gt;0,(VLOOKUP(R13,女子名簿!$A$3:$D$301,2)),(""))</f>
        <v/>
      </c>
      <c r="T13" s="232"/>
      <c r="U13" s="228" t="str">
        <f>IF(R13&lt;&gt;0,(VLOOKUP(R13,女子名簿!$A$3:$D$301,3)),(""))</f>
        <v/>
      </c>
      <c r="V13" s="229"/>
      <c r="W13" s="230"/>
      <c r="X13" s="79" t="str">
        <f>IF(R13&lt;&gt;0,(VLOOKUP(R13,女子名簿!$A$3:$D$301,4)),(""))</f>
        <v/>
      </c>
      <c r="Y13" s="157"/>
      <c r="Z13" s="94"/>
      <c r="AA13" s="44"/>
    </row>
    <row r="14" spans="1:29" ht="24" customHeight="1" x14ac:dyDescent="0.15">
      <c r="A14" s="44"/>
      <c r="B14" s="187"/>
      <c r="C14" s="13" t="s">
        <v>11</v>
      </c>
      <c r="D14" s="216"/>
      <c r="E14" s="78"/>
      <c r="F14" s="231" t="str">
        <f>IF(E14&lt;&gt;0,(VLOOKUP(E14,男子名簿!$A$3:$D$301,2)),(""))</f>
        <v/>
      </c>
      <c r="G14" s="232"/>
      <c r="H14" s="228" t="str">
        <f>IF(E14&lt;&gt;0,(VLOOKUP(E14,男子名簿!$A$3:$D$301,3)),(""))</f>
        <v/>
      </c>
      <c r="I14" s="229"/>
      <c r="J14" s="230"/>
      <c r="K14" s="79" t="str">
        <f>IF(E14&lt;&gt;0,(VLOOKUP(E14,男子名簿!$A$3:$D$301,4)),(""))</f>
        <v/>
      </c>
      <c r="L14" s="157"/>
      <c r="M14" s="94"/>
      <c r="N14" s="44"/>
      <c r="O14" s="187"/>
      <c r="P14" s="13" t="s">
        <v>11</v>
      </c>
      <c r="Q14" s="216"/>
      <c r="R14" s="78"/>
      <c r="S14" s="231" t="str">
        <f>IF(R14&lt;&gt;0,(VLOOKUP(R14,女子名簿!$A$3:$D$301,2)),(""))</f>
        <v/>
      </c>
      <c r="T14" s="232"/>
      <c r="U14" s="228" t="str">
        <f>IF(R14&lt;&gt;0,(VLOOKUP(R14,女子名簿!$A$3:$D$301,3)),(""))</f>
        <v/>
      </c>
      <c r="V14" s="229"/>
      <c r="W14" s="230"/>
      <c r="X14" s="79" t="str">
        <f>IF(R14&lt;&gt;0,(VLOOKUP(R14,女子名簿!$A$3:$D$301,4)),(""))</f>
        <v/>
      </c>
      <c r="Y14" s="157"/>
      <c r="Z14" s="94"/>
      <c r="AA14" s="44"/>
    </row>
    <row r="15" spans="1:29" ht="24" customHeight="1" x14ac:dyDescent="0.15">
      <c r="A15" s="44"/>
      <c r="B15" s="187"/>
      <c r="C15" s="13" t="s">
        <v>34</v>
      </c>
      <c r="D15" s="216"/>
      <c r="E15" s="78"/>
      <c r="F15" s="231" t="str">
        <f>IF(E15&lt;&gt;0,(VLOOKUP(E15,男子名簿!$A$3:$D$301,2)),(""))</f>
        <v/>
      </c>
      <c r="G15" s="232"/>
      <c r="H15" s="228" t="str">
        <f>IF(E15&lt;&gt;0,(VLOOKUP(E15,男子名簿!$A$3:$D$301,3)),(""))</f>
        <v/>
      </c>
      <c r="I15" s="229"/>
      <c r="J15" s="230"/>
      <c r="K15" s="79" t="str">
        <f>IF(E15&lt;&gt;0,(VLOOKUP(E15,男子名簿!$A$3:$D$301,4)),(""))</f>
        <v/>
      </c>
      <c r="L15" s="157"/>
      <c r="M15" s="80"/>
      <c r="N15" s="44"/>
      <c r="O15" s="187"/>
      <c r="P15" s="13" t="s">
        <v>34</v>
      </c>
      <c r="Q15" s="216"/>
      <c r="R15" s="78"/>
      <c r="S15" s="231" t="str">
        <f>IF(R15&lt;&gt;0,(VLOOKUP(R15,女子名簿!$A$3:$D$301,2)),(""))</f>
        <v/>
      </c>
      <c r="T15" s="232"/>
      <c r="U15" s="228" t="str">
        <f>IF(R15&lt;&gt;0,(VLOOKUP(R15,女子名簿!$A$3:$D$301,3)),(""))</f>
        <v/>
      </c>
      <c r="V15" s="229"/>
      <c r="W15" s="230"/>
      <c r="X15" s="79" t="str">
        <f>IF(R15&lt;&gt;0,(VLOOKUP(R15,女子名簿!$A$3:$D$301,4)),(""))</f>
        <v/>
      </c>
      <c r="Y15" s="157"/>
      <c r="Z15" s="94"/>
      <c r="AA15" s="44"/>
    </row>
    <row r="16" spans="1:29" ht="24" customHeight="1" x14ac:dyDescent="0.15">
      <c r="A16" s="44"/>
      <c r="B16" s="187"/>
      <c r="C16" s="13" t="s">
        <v>35</v>
      </c>
      <c r="D16" s="216"/>
      <c r="E16" s="78"/>
      <c r="F16" s="231" t="str">
        <f>IF(E16&lt;&gt;0,(VLOOKUP(E16,男子名簿!$A$3:$D$301,2)),(""))</f>
        <v/>
      </c>
      <c r="G16" s="232"/>
      <c r="H16" s="228" t="str">
        <f>IF(E16&lt;&gt;0,(VLOOKUP(E16,男子名簿!$A$3:$D$301,3)),(""))</f>
        <v/>
      </c>
      <c r="I16" s="229"/>
      <c r="J16" s="230"/>
      <c r="K16" s="79" t="str">
        <f>IF(E16&lt;&gt;0,(VLOOKUP(E16,男子名簿!$A$3:$D$301,4)),(""))</f>
        <v/>
      </c>
      <c r="L16" s="157"/>
      <c r="M16" s="80"/>
      <c r="N16" s="44"/>
      <c r="O16" s="187"/>
      <c r="P16" s="13" t="s">
        <v>35</v>
      </c>
      <c r="Q16" s="216"/>
      <c r="R16" s="78"/>
      <c r="S16" s="231" t="str">
        <f>IF(R16&lt;&gt;0,(VLOOKUP(R16,女子名簿!$A$3:$D$301,2)),(""))</f>
        <v/>
      </c>
      <c r="T16" s="232"/>
      <c r="U16" s="228" t="str">
        <f>IF(R16&lt;&gt;0,(VLOOKUP(R16,女子名簿!$A$3:$D$301,3)),(""))</f>
        <v/>
      </c>
      <c r="V16" s="229"/>
      <c r="W16" s="230"/>
      <c r="X16" s="79" t="str">
        <f>IF(R16&lt;&gt;0,(VLOOKUP(R16,女子名簿!$A$3:$D$301,4)),(""))</f>
        <v/>
      </c>
      <c r="Y16" s="157"/>
      <c r="Z16" s="94"/>
      <c r="AA16" s="44"/>
    </row>
    <row r="17" spans="1:27" ht="24" customHeight="1" x14ac:dyDescent="0.15">
      <c r="A17" s="44"/>
      <c r="B17" s="187"/>
      <c r="C17" s="6" t="s">
        <v>36</v>
      </c>
      <c r="D17" s="216"/>
      <c r="E17" s="81"/>
      <c r="F17" s="237" t="str">
        <f>IF(E17&lt;&gt;0,(VLOOKUP(E17,男子名簿!$A$3:$D$301,2)),(""))</f>
        <v/>
      </c>
      <c r="G17" s="238"/>
      <c r="H17" s="244" t="str">
        <f>IF(E17&lt;&gt;0,(VLOOKUP(E17,男子名簿!$A$3:$D$301,3)),(""))</f>
        <v/>
      </c>
      <c r="I17" s="245"/>
      <c r="J17" s="246"/>
      <c r="K17" s="82" t="str">
        <f>IF(E17&lt;&gt;0,(VLOOKUP(E17,男子名簿!$A$3:$D$301,4)),(""))</f>
        <v/>
      </c>
      <c r="L17" s="159"/>
      <c r="M17" s="83"/>
      <c r="N17" s="44"/>
      <c r="O17" s="187"/>
      <c r="P17" s="6" t="s">
        <v>36</v>
      </c>
      <c r="Q17" s="216"/>
      <c r="R17" s="81"/>
      <c r="S17" s="237" t="str">
        <f>IF(R17&lt;&gt;0,(VLOOKUP(R17,女子名簿!$A$3:$D$301,2)),(""))</f>
        <v/>
      </c>
      <c r="T17" s="238"/>
      <c r="U17" s="244" t="str">
        <f>IF(R17&lt;&gt;0,(VLOOKUP(R17,女子名簿!$A$3:$D$301,3)),(""))</f>
        <v/>
      </c>
      <c r="V17" s="245"/>
      <c r="W17" s="246"/>
      <c r="X17" s="82" t="str">
        <f>IF(R17&lt;&gt;0,(VLOOKUP(R17,女子名簿!$A$3:$D$301,4)),(""))</f>
        <v/>
      </c>
      <c r="Y17" s="159"/>
      <c r="Z17" s="83"/>
      <c r="AA17" s="44"/>
    </row>
    <row r="18" spans="1:27" ht="24" customHeight="1" x14ac:dyDescent="0.15">
      <c r="A18" s="44"/>
      <c r="B18" s="186" t="s">
        <v>33</v>
      </c>
      <c r="C18" s="12" t="s">
        <v>13</v>
      </c>
      <c r="D18" s="216"/>
      <c r="E18" s="75"/>
      <c r="F18" s="242" t="str">
        <f>IF(E18&lt;&gt;0,(VLOOKUP(E18,男子名簿!$A$3:$D$301,2)),(""))</f>
        <v/>
      </c>
      <c r="G18" s="248"/>
      <c r="H18" s="239" t="str">
        <f>IF(E18&lt;&gt;0,(VLOOKUP(E18,男子名簿!$A$3:$D$301,3)),(""))</f>
        <v/>
      </c>
      <c r="I18" s="240"/>
      <c r="J18" s="241"/>
      <c r="K18" s="76" t="str">
        <f>IF(E18&lt;&gt;0,(VLOOKUP(E18,男子名簿!$A$3:$D$301,4)),(""))</f>
        <v/>
      </c>
      <c r="L18" s="158"/>
      <c r="M18" s="77"/>
      <c r="N18" s="44"/>
      <c r="O18" s="186" t="s">
        <v>33</v>
      </c>
      <c r="P18" s="12" t="s">
        <v>13</v>
      </c>
      <c r="Q18" s="216"/>
      <c r="R18" s="75"/>
      <c r="S18" s="242" t="str">
        <f>IF(R18&lt;&gt;0,(VLOOKUP(R18,女子名簿!$A$3:$D$301,2)),(""))</f>
        <v/>
      </c>
      <c r="T18" s="248"/>
      <c r="U18" s="239" t="str">
        <f>IF(R18&lt;&gt;0,(VLOOKUP(R18,女子名簿!$A$3:$D$301,3)),(""))</f>
        <v/>
      </c>
      <c r="V18" s="240"/>
      <c r="W18" s="241"/>
      <c r="X18" s="76" t="str">
        <f>IF(R18&lt;&gt;0,(VLOOKUP(R18,女子名簿!$A$3:$D$301,4)),(""))</f>
        <v/>
      </c>
      <c r="Y18" s="158"/>
      <c r="Z18" s="93"/>
      <c r="AA18" s="44"/>
    </row>
    <row r="19" spans="1:27" ht="24" customHeight="1" x14ac:dyDescent="0.15">
      <c r="A19" s="44"/>
      <c r="B19" s="187"/>
      <c r="C19" s="13" t="s">
        <v>14</v>
      </c>
      <c r="D19" s="216"/>
      <c r="E19" s="78"/>
      <c r="F19" s="231" t="str">
        <f>IF(E19&lt;&gt;0,(VLOOKUP(E19,男子名簿!$A$3:$D$301,2)),(""))</f>
        <v/>
      </c>
      <c r="G19" s="233"/>
      <c r="H19" s="228" t="str">
        <f>IF(E19&lt;&gt;0,(VLOOKUP(E19,男子名簿!$A$3:$D$301,3)),(""))</f>
        <v/>
      </c>
      <c r="I19" s="229"/>
      <c r="J19" s="230"/>
      <c r="K19" s="79" t="str">
        <f>IF(E19&lt;&gt;0,(VLOOKUP(E19,男子名簿!$A$3:$D$301,4)),(""))</f>
        <v/>
      </c>
      <c r="L19" s="157"/>
      <c r="M19" s="80"/>
      <c r="N19" s="44"/>
      <c r="O19" s="187"/>
      <c r="P19" s="13" t="s">
        <v>14</v>
      </c>
      <c r="Q19" s="216"/>
      <c r="R19" s="78"/>
      <c r="S19" s="231" t="str">
        <f>IF(R19&lt;&gt;0,(VLOOKUP(R19,女子名簿!$A$3:$D$301,2)),(""))</f>
        <v/>
      </c>
      <c r="T19" s="233"/>
      <c r="U19" s="228" t="str">
        <f>IF(R19&lt;&gt;0,(VLOOKUP(R19,女子名簿!$A$3:$D$301,3)),(""))</f>
        <v/>
      </c>
      <c r="V19" s="229"/>
      <c r="W19" s="230"/>
      <c r="X19" s="79" t="str">
        <f>IF(R19&lt;&gt;0,(VLOOKUP(R19,女子名簿!$A$3:$D$301,4)),(""))</f>
        <v/>
      </c>
      <c r="Y19" s="157"/>
      <c r="Z19" s="94"/>
      <c r="AA19" s="44"/>
    </row>
    <row r="20" spans="1:27" ht="24" customHeight="1" x14ac:dyDescent="0.15">
      <c r="A20" s="44"/>
      <c r="B20" s="187"/>
      <c r="C20" s="13" t="s">
        <v>15</v>
      </c>
      <c r="D20" s="216"/>
      <c r="E20" s="78"/>
      <c r="F20" s="231" t="str">
        <f>IF(E20&lt;&gt;0,(VLOOKUP(E20,男子名簿!$A$3:$D$301,2)),(""))</f>
        <v/>
      </c>
      <c r="G20" s="233"/>
      <c r="H20" s="228" t="str">
        <f>IF(E20&lt;&gt;0,(VLOOKUP(E20,男子名簿!$A$3:$D$301,3)),(""))</f>
        <v/>
      </c>
      <c r="I20" s="229"/>
      <c r="J20" s="230"/>
      <c r="K20" s="79" t="str">
        <f>IF(E20&lt;&gt;0,(VLOOKUP(E20,男子名簿!$A$3:$D$301,4)),(""))</f>
        <v/>
      </c>
      <c r="L20" s="157"/>
      <c r="M20" s="80"/>
      <c r="N20" s="44"/>
      <c r="O20" s="187"/>
      <c r="P20" s="13" t="s">
        <v>15</v>
      </c>
      <c r="Q20" s="216"/>
      <c r="R20" s="78"/>
      <c r="S20" s="231" t="str">
        <f>IF(R20&lt;&gt;0,(VLOOKUP(R20,女子名簿!$A$3:$D$301,2)),(""))</f>
        <v/>
      </c>
      <c r="T20" s="233"/>
      <c r="U20" s="228" t="str">
        <f>IF(R20&lt;&gt;0,(VLOOKUP(R20,女子名簿!$A$3:$D$301,3)),(""))</f>
        <v/>
      </c>
      <c r="V20" s="229"/>
      <c r="W20" s="230"/>
      <c r="X20" s="79" t="str">
        <f>IF(R20&lt;&gt;0,(VLOOKUP(R20,女子名簿!$A$3:$D$301,4)),(""))</f>
        <v/>
      </c>
      <c r="Y20" s="157"/>
      <c r="Z20" s="94"/>
      <c r="AA20" s="44"/>
    </row>
    <row r="21" spans="1:27" ht="24" customHeight="1" x14ac:dyDescent="0.15">
      <c r="A21" s="44"/>
      <c r="B21" s="187"/>
      <c r="C21" s="13" t="s">
        <v>37</v>
      </c>
      <c r="D21" s="216"/>
      <c r="E21" s="78"/>
      <c r="F21" s="231" t="str">
        <f>IF(E21&lt;&gt;0,(VLOOKUP(E21,男子名簿!$A$3:$D$301,2)),(""))</f>
        <v/>
      </c>
      <c r="G21" s="233"/>
      <c r="H21" s="228" t="str">
        <f>IF(E21&lt;&gt;0,(VLOOKUP(E21,男子名簿!$A$3:$D$301,3)),(""))</f>
        <v/>
      </c>
      <c r="I21" s="229"/>
      <c r="J21" s="230"/>
      <c r="K21" s="79" t="str">
        <f>IF(E21&lt;&gt;0,(VLOOKUP(E21,男子名簿!$A$3:$D$301,4)),(""))</f>
        <v/>
      </c>
      <c r="L21" s="157"/>
      <c r="M21" s="80"/>
      <c r="N21" s="44"/>
      <c r="O21" s="187"/>
      <c r="P21" s="13" t="s">
        <v>37</v>
      </c>
      <c r="Q21" s="216"/>
      <c r="R21" s="78"/>
      <c r="S21" s="231" t="str">
        <f>IF(R21&lt;&gt;0,(VLOOKUP(R21,女子名簿!$A$3:$D$301,2)),(""))</f>
        <v/>
      </c>
      <c r="T21" s="233"/>
      <c r="U21" s="228" t="str">
        <f>IF(R21&lt;&gt;0,(VLOOKUP(R21,女子名簿!$A$3:$D$301,3)),(""))</f>
        <v/>
      </c>
      <c r="V21" s="229"/>
      <c r="W21" s="230"/>
      <c r="X21" s="79" t="str">
        <f>IF(R21&lt;&gt;0,(VLOOKUP(R21,女子名簿!$A$3:$D$301,4)),(""))</f>
        <v/>
      </c>
      <c r="Y21" s="157"/>
      <c r="Z21" s="94"/>
      <c r="AA21" s="44"/>
    </row>
    <row r="22" spans="1:27" ht="24" customHeight="1" x14ac:dyDescent="0.15">
      <c r="A22" s="44"/>
      <c r="B22" s="187"/>
      <c r="C22" s="13" t="s">
        <v>35</v>
      </c>
      <c r="D22" s="216"/>
      <c r="E22" s="78"/>
      <c r="F22" s="231" t="str">
        <f>IF(E22&lt;&gt;0,(VLOOKUP(E22,男子名簿!$A$3:$D$301,2)),(""))</f>
        <v/>
      </c>
      <c r="G22" s="233"/>
      <c r="H22" s="228" t="str">
        <f>IF(E22&lt;&gt;0,(VLOOKUP(E22,男子名簿!$A$3:$D$301,3)),(""))</f>
        <v/>
      </c>
      <c r="I22" s="229"/>
      <c r="J22" s="230"/>
      <c r="K22" s="79" t="str">
        <f>IF(E22&lt;&gt;0,(VLOOKUP(E22,男子名簿!$A$3:$D$301,4)),(""))</f>
        <v/>
      </c>
      <c r="L22" s="157"/>
      <c r="M22" s="80"/>
      <c r="N22" s="44"/>
      <c r="O22" s="187"/>
      <c r="P22" s="13" t="s">
        <v>35</v>
      </c>
      <c r="Q22" s="216"/>
      <c r="R22" s="78"/>
      <c r="S22" s="231" t="str">
        <f>IF(R22&lt;&gt;0,(VLOOKUP(R22,女子名簿!$A$3:$D$301,2)),(""))</f>
        <v/>
      </c>
      <c r="T22" s="233"/>
      <c r="U22" s="228" t="str">
        <f>IF(R22&lt;&gt;0,(VLOOKUP(R22,女子名簿!$A$3:$D$301,3)),(""))</f>
        <v/>
      </c>
      <c r="V22" s="229"/>
      <c r="W22" s="230"/>
      <c r="X22" s="79" t="str">
        <f>IF(R22&lt;&gt;0,(VLOOKUP(R22,女子名簿!$A$3:$D$301,4)),(""))</f>
        <v/>
      </c>
      <c r="Y22" s="157"/>
      <c r="Z22" s="94"/>
      <c r="AA22" s="44"/>
    </row>
    <row r="23" spans="1:27" ht="24" customHeight="1" x14ac:dyDescent="0.15">
      <c r="A23" s="44"/>
      <c r="B23" s="188"/>
      <c r="C23" s="14" t="s">
        <v>36</v>
      </c>
      <c r="D23" s="217"/>
      <c r="E23" s="84"/>
      <c r="F23" s="249" t="str">
        <f>IF(E23&lt;&gt;0,(VLOOKUP(E23,男子名簿!$A$3:$D$301,2)),(""))</f>
        <v/>
      </c>
      <c r="G23" s="250"/>
      <c r="H23" s="234" t="str">
        <f>IF(E23&lt;&gt;0,(VLOOKUP(E23,男子名簿!$A$3:$D$301,3)),(""))</f>
        <v/>
      </c>
      <c r="I23" s="235"/>
      <c r="J23" s="236"/>
      <c r="K23" s="85" t="str">
        <f>IF(E23&lt;&gt;0,(VLOOKUP(E23,男子名簿!$A$3:$D$301,4)),(""))</f>
        <v/>
      </c>
      <c r="L23" s="160"/>
      <c r="M23" s="86"/>
      <c r="N23" s="44"/>
      <c r="O23" s="188"/>
      <c r="P23" s="14" t="s">
        <v>36</v>
      </c>
      <c r="Q23" s="217"/>
      <c r="R23" s="84"/>
      <c r="S23" s="249" t="str">
        <f>IF(R23&lt;&gt;0,(VLOOKUP(R23,女子名簿!$A$3:$D$301,2)),(""))</f>
        <v/>
      </c>
      <c r="T23" s="250"/>
      <c r="U23" s="234" t="str">
        <f>IF(R23&lt;&gt;0,(VLOOKUP(R23,女子名簿!$A$3:$D$301,3)),(""))</f>
        <v/>
      </c>
      <c r="V23" s="235"/>
      <c r="W23" s="236"/>
      <c r="X23" s="85" t="str">
        <f>IF(R23&lt;&gt;0,(VLOOKUP(R23,女子名簿!$A$3:$D$301,4)),(""))</f>
        <v/>
      </c>
      <c r="Y23" s="160"/>
      <c r="Z23" s="86"/>
      <c r="AA23" s="44"/>
    </row>
    <row r="24" spans="1:27" ht="16.5" customHeight="1" x14ac:dyDescent="0.15">
      <c r="A24" s="44"/>
      <c r="D24" s="21" t="s">
        <v>140</v>
      </c>
      <c r="N24" s="44"/>
      <c r="Q24" s="21" t="s">
        <v>140</v>
      </c>
      <c r="AA24" s="44"/>
    </row>
    <row r="25" spans="1:27" ht="16.5" customHeight="1" x14ac:dyDescent="0.15">
      <c r="A25" s="44"/>
      <c r="D25" s="227" t="s">
        <v>146</v>
      </c>
      <c r="E25" s="227"/>
      <c r="F25" s="227"/>
      <c r="G25" s="227"/>
      <c r="H25" s="227"/>
      <c r="I25" s="227"/>
      <c r="J25" s="227"/>
      <c r="K25" s="227"/>
      <c r="L25" s="227"/>
      <c r="N25" s="44"/>
      <c r="Q25" s="227" t="s">
        <v>146</v>
      </c>
      <c r="R25" s="227"/>
      <c r="S25" s="227"/>
      <c r="T25" s="227"/>
      <c r="U25" s="227"/>
      <c r="V25" s="227"/>
      <c r="W25" s="227"/>
      <c r="X25" s="227"/>
      <c r="Y25" s="227"/>
      <c r="AA25" s="44"/>
    </row>
    <row r="26" spans="1:27" ht="18.75" customHeight="1" x14ac:dyDescent="0.15">
      <c r="A26" s="44"/>
      <c r="B26" s="33" t="s">
        <v>17</v>
      </c>
      <c r="N26" s="44"/>
      <c r="O26" s="33" t="s">
        <v>17</v>
      </c>
      <c r="AA26" s="44"/>
    </row>
    <row r="27" spans="1:27" ht="18.75" customHeight="1" x14ac:dyDescent="0.15">
      <c r="A27" s="44"/>
      <c r="B27" s="3" t="s">
        <v>1</v>
      </c>
      <c r="C27" s="4" t="s">
        <v>0</v>
      </c>
      <c r="D27" s="222" t="s">
        <v>2</v>
      </c>
      <c r="E27" s="222"/>
      <c r="F27" s="204" t="s">
        <v>3</v>
      </c>
      <c r="G27" s="205"/>
      <c r="H27" s="204" t="s">
        <v>4</v>
      </c>
      <c r="I27" s="206"/>
      <c r="J27" s="207"/>
      <c r="K27" s="4" t="s">
        <v>5</v>
      </c>
      <c r="L27" s="225" t="s">
        <v>24</v>
      </c>
      <c r="M27" s="226"/>
      <c r="N27" s="44"/>
      <c r="O27" s="3" t="s">
        <v>1</v>
      </c>
      <c r="P27" s="4" t="s">
        <v>0</v>
      </c>
      <c r="Q27" s="222" t="s">
        <v>2</v>
      </c>
      <c r="R27" s="222"/>
      <c r="S27" s="204" t="s">
        <v>3</v>
      </c>
      <c r="T27" s="205"/>
      <c r="U27" s="204" t="s">
        <v>4</v>
      </c>
      <c r="V27" s="206"/>
      <c r="W27" s="207"/>
      <c r="X27" s="4" t="s">
        <v>5</v>
      </c>
      <c r="Y27" s="225" t="s">
        <v>24</v>
      </c>
      <c r="Z27" s="226"/>
      <c r="AA27" s="44"/>
    </row>
    <row r="28" spans="1:27" ht="24" customHeight="1" x14ac:dyDescent="0.15">
      <c r="A28" s="44"/>
      <c r="B28" s="186" t="s">
        <v>8</v>
      </c>
      <c r="C28" s="12" t="s">
        <v>9</v>
      </c>
      <c r="D28" s="131" t="s">
        <v>92</v>
      </c>
      <c r="E28" s="39"/>
      <c r="F28" s="189" t="str">
        <f>IF(E28&lt;&gt;0,(VLOOKUP(E28,男子名簿!$A$3:$D$301,2)),(""))</f>
        <v/>
      </c>
      <c r="G28" s="190"/>
      <c r="H28" s="191" t="str">
        <f>IF(E28&lt;&gt;0,(VLOOKUP(E28,男子名簿!$A$3:$D$301,3)),(""))</f>
        <v/>
      </c>
      <c r="I28" s="192"/>
      <c r="J28" s="193"/>
      <c r="K28" s="15" t="str">
        <f>IF(E28&lt;&gt;0,(VLOOKUP(E28,男子名簿!$A$3:$D$301,4)),(""))</f>
        <v/>
      </c>
      <c r="L28" s="15" t="s">
        <v>77</v>
      </c>
      <c r="M28" s="162" t="s">
        <v>77</v>
      </c>
      <c r="N28" s="44"/>
      <c r="O28" s="186" t="s">
        <v>8</v>
      </c>
      <c r="P28" s="12" t="s">
        <v>9</v>
      </c>
      <c r="Q28" s="131" t="s">
        <v>92</v>
      </c>
      <c r="R28" s="39"/>
      <c r="S28" s="189" t="str">
        <f>IF(R28&lt;&gt;0,(VLOOKUP(R28,女子名簿!$A$3:$D$301,2)),(""))</f>
        <v/>
      </c>
      <c r="T28" s="190"/>
      <c r="U28" s="191" t="str">
        <f>IF(R28&lt;&gt;0,(VLOOKUP(R28,女子名簿!$A$3:$D$301,3)),(""))</f>
        <v/>
      </c>
      <c r="V28" s="192"/>
      <c r="W28" s="193"/>
      <c r="X28" s="15" t="str">
        <f>IF(R28&lt;&gt;0,(VLOOKUP(R28,女子名簿!$A$3:$D$301,4)),(""))</f>
        <v/>
      </c>
      <c r="Y28" s="15" t="s">
        <v>77</v>
      </c>
      <c r="Z28" s="162" t="s">
        <v>77</v>
      </c>
      <c r="AA28" s="44"/>
    </row>
    <row r="29" spans="1:27" ht="24" customHeight="1" x14ac:dyDescent="0.15">
      <c r="A29" s="44"/>
      <c r="B29" s="187"/>
      <c r="C29" s="13" t="s">
        <v>10</v>
      </c>
      <c r="D29" s="216" t="str">
        <f>IF(基本台帳!C4&lt;&gt;0,基本台帳!$C$4+25000,"")</f>
        <v/>
      </c>
      <c r="E29" s="40"/>
      <c r="F29" s="183" t="str">
        <f>IF(E29&lt;&gt;0,(VLOOKUP(E29,男子名簿!$A$3:$D$301,2)),(""))</f>
        <v/>
      </c>
      <c r="G29" s="184"/>
      <c r="H29" s="201" t="str">
        <f>IF(E29&lt;&gt;0,(VLOOKUP(E29,男子名簿!$A$3:$D$301,3)),(""))</f>
        <v/>
      </c>
      <c r="I29" s="202"/>
      <c r="J29" s="203"/>
      <c r="K29" s="166" t="str">
        <f>IF(E29&lt;&gt;0,(VLOOKUP(E29,男子名簿!$A$3:$D$301,4)),(""))</f>
        <v/>
      </c>
      <c r="L29" s="166" t="s">
        <v>25</v>
      </c>
      <c r="M29" s="163" t="s">
        <v>25</v>
      </c>
      <c r="N29" s="44"/>
      <c r="O29" s="187"/>
      <c r="P29" s="13" t="s">
        <v>10</v>
      </c>
      <c r="Q29" s="216" t="str">
        <f>IF(基本台帳!C4&lt;&gt;0,基本台帳!$C$4+25000,"")</f>
        <v/>
      </c>
      <c r="R29" s="40"/>
      <c r="S29" s="183" t="str">
        <f>IF(R29&lt;&gt;0,(VLOOKUP(R29,女子名簿!$A$3:$D$301,2)),(""))</f>
        <v/>
      </c>
      <c r="T29" s="184"/>
      <c r="U29" s="201" t="str">
        <f>IF(R29&lt;&gt;0,(VLOOKUP(R29,女子名簿!$A$3:$D$301,3)),(""))</f>
        <v/>
      </c>
      <c r="V29" s="202"/>
      <c r="W29" s="203"/>
      <c r="X29" s="166" t="str">
        <f>IF(R29&lt;&gt;0,(VLOOKUP(R29,女子名簿!$A$3:$D$301,4)),(""))</f>
        <v/>
      </c>
      <c r="Y29" s="166" t="s">
        <v>25</v>
      </c>
      <c r="Z29" s="163" t="s">
        <v>25</v>
      </c>
      <c r="AA29" s="44"/>
    </row>
    <row r="30" spans="1:27" ht="24" customHeight="1" x14ac:dyDescent="0.15">
      <c r="A30" s="44"/>
      <c r="B30" s="187"/>
      <c r="C30" s="13" t="s">
        <v>11</v>
      </c>
      <c r="D30" s="216"/>
      <c r="E30" s="40"/>
      <c r="F30" s="183" t="str">
        <f>IF(E30&lt;&gt;0,(VLOOKUP(E30,男子名簿!$A$3:$D$301,2)),(""))</f>
        <v/>
      </c>
      <c r="G30" s="184"/>
      <c r="H30" s="201" t="str">
        <f>IF(E30&lt;&gt;0,(VLOOKUP(E30,男子名簿!$A$3:$D$301,3)),(""))</f>
        <v/>
      </c>
      <c r="I30" s="202"/>
      <c r="J30" s="203"/>
      <c r="K30" s="166" t="str">
        <f>IF(E30&lt;&gt;0,(VLOOKUP(E30,男子名簿!$A$3:$D$301,4)),(""))</f>
        <v/>
      </c>
      <c r="L30" s="166" t="s">
        <v>25</v>
      </c>
      <c r="M30" s="163" t="s">
        <v>25</v>
      </c>
      <c r="N30" s="44"/>
      <c r="O30" s="187"/>
      <c r="P30" s="13" t="s">
        <v>11</v>
      </c>
      <c r="Q30" s="216"/>
      <c r="R30" s="40"/>
      <c r="S30" s="183" t="str">
        <f>IF(R30&lt;&gt;0,(VLOOKUP(R30,女子名簿!$A$3:$D$301,2)),(""))</f>
        <v/>
      </c>
      <c r="T30" s="184"/>
      <c r="U30" s="201" t="str">
        <f>IF(R30&lt;&gt;0,(VLOOKUP(R30,女子名簿!$A$3:$D$301,3)),(""))</f>
        <v/>
      </c>
      <c r="V30" s="202"/>
      <c r="W30" s="203"/>
      <c r="X30" s="166" t="str">
        <f>IF(R30&lt;&gt;0,(VLOOKUP(R30,女子名簿!$A$3:$D$301,4)),(""))</f>
        <v/>
      </c>
      <c r="Y30" s="166" t="s">
        <v>25</v>
      </c>
      <c r="Z30" s="163" t="s">
        <v>25</v>
      </c>
      <c r="AA30" s="44"/>
    </row>
    <row r="31" spans="1:27" ht="24" customHeight="1" x14ac:dyDescent="0.15">
      <c r="A31" s="44"/>
      <c r="B31" s="188"/>
      <c r="C31" s="14" t="s">
        <v>12</v>
      </c>
      <c r="D31" s="216"/>
      <c r="E31" s="42"/>
      <c r="F31" s="196" t="str">
        <f>IF(E31&lt;&gt;0,(VLOOKUP(E31,男子名簿!$A$3:$D$301,2)),(""))</f>
        <v/>
      </c>
      <c r="G31" s="197"/>
      <c r="H31" s="198" t="str">
        <f>IF(E31&lt;&gt;0,(VLOOKUP(E31,男子名簿!$A$3:$D$301,3)),(""))</f>
        <v/>
      </c>
      <c r="I31" s="199"/>
      <c r="J31" s="200"/>
      <c r="K31" s="19" t="str">
        <f>IF(E31&lt;&gt;0,(VLOOKUP(E31,男子名簿!$A$3:$D$301,4)),(""))</f>
        <v/>
      </c>
      <c r="L31" s="19" t="s">
        <v>25</v>
      </c>
      <c r="M31" s="164" t="s">
        <v>25</v>
      </c>
      <c r="N31" s="44"/>
      <c r="O31" s="188"/>
      <c r="P31" s="14" t="s">
        <v>12</v>
      </c>
      <c r="Q31" s="216"/>
      <c r="R31" s="42"/>
      <c r="S31" s="196" t="str">
        <f>IF(R31&lt;&gt;0,(VLOOKUP(R31,女子名簿!$A$3:$D$301,2)),(""))</f>
        <v/>
      </c>
      <c r="T31" s="197"/>
      <c r="U31" s="198" t="str">
        <f>IF(R31&lt;&gt;0,(VLOOKUP(R31,女子名簿!$A$3:$D$301,3)),(""))</f>
        <v/>
      </c>
      <c r="V31" s="199"/>
      <c r="W31" s="200"/>
      <c r="X31" s="19" t="str">
        <f>IF(R31&lt;&gt;0,(VLOOKUP(R31,女子名簿!$A$3:$D$301,4)),(""))</f>
        <v/>
      </c>
      <c r="Y31" s="19" t="s">
        <v>25</v>
      </c>
      <c r="Z31" s="164" t="s">
        <v>25</v>
      </c>
      <c r="AA31" s="44"/>
    </row>
    <row r="32" spans="1:27" ht="24" customHeight="1" x14ac:dyDescent="0.15">
      <c r="A32" s="44"/>
      <c r="B32" s="187" t="s">
        <v>142</v>
      </c>
      <c r="C32" s="9" t="s">
        <v>9</v>
      </c>
      <c r="D32" s="216"/>
      <c r="E32" s="43"/>
      <c r="F32" s="214" t="str">
        <f>IF(E32&lt;&gt;0,(VLOOKUP(E32,男子名簿!$A$3:$D$301,2)),(""))</f>
        <v/>
      </c>
      <c r="G32" s="215"/>
      <c r="H32" s="218" t="str">
        <f>IF(E32&lt;&gt;0,(VLOOKUP(E32,男子名簿!$A$3:$D$301,3)),(""))</f>
        <v/>
      </c>
      <c r="I32" s="219"/>
      <c r="J32" s="220"/>
      <c r="K32" s="10" t="str">
        <f>IF(E32&lt;&gt;0,(VLOOKUP(E32,男子名簿!$A$3:$D$301,4)),(""))</f>
        <v/>
      </c>
      <c r="L32" s="10" t="s">
        <v>25</v>
      </c>
      <c r="M32" s="165" t="s">
        <v>25</v>
      </c>
      <c r="N32" s="44"/>
      <c r="O32" s="187" t="s">
        <v>143</v>
      </c>
      <c r="P32" s="9" t="s">
        <v>9</v>
      </c>
      <c r="Q32" s="216"/>
      <c r="R32" s="43"/>
      <c r="S32" s="214" t="str">
        <f>IF(R32&lt;&gt;0,(VLOOKUP(R32,女子名簿!$A$3:$D$301,2)),(""))</f>
        <v/>
      </c>
      <c r="T32" s="215"/>
      <c r="U32" s="218" t="str">
        <f>IF(R32&lt;&gt;0,(VLOOKUP(R32,女子名簿!$A$3:$D$301,3)),(""))</f>
        <v/>
      </c>
      <c r="V32" s="219"/>
      <c r="W32" s="220"/>
      <c r="X32" s="10" t="str">
        <f>IF(R32&lt;&gt;0,(VLOOKUP(R32,女子名簿!$A$3:$D$301,4)),(""))</f>
        <v/>
      </c>
      <c r="Y32" s="10" t="s">
        <v>25</v>
      </c>
      <c r="Z32" s="165" t="s">
        <v>25</v>
      </c>
      <c r="AA32" s="44"/>
    </row>
    <row r="33" spans="1:27" ht="24" customHeight="1" x14ac:dyDescent="0.15">
      <c r="A33" s="44"/>
      <c r="B33" s="187"/>
      <c r="C33" s="13" t="s">
        <v>10</v>
      </c>
      <c r="D33" s="216"/>
      <c r="E33" s="40"/>
      <c r="F33" s="183" t="str">
        <f>IF(E33&lt;&gt;0,(VLOOKUP(E33,男子名簿!$A$3:$D$301,2)),(""))</f>
        <v/>
      </c>
      <c r="G33" s="184"/>
      <c r="H33" s="201" t="str">
        <f>IF(E33&lt;&gt;0,(VLOOKUP(E33,男子名簿!$A$3:$D$301,3)),(""))</f>
        <v/>
      </c>
      <c r="I33" s="202"/>
      <c r="J33" s="203"/>
      <c r="K33" s="17" t="str">
        <f>IF(E33&lt;&gt;0,(VLOOKUP(E33,男子名簿!$A$3:$D$301,4)),(""))</f>
        <v/>
      </c>
      <c r="L33" s="17" t="s">
        <v>25</v>
      </c>
      <c r="M33" s="163" t="s">
        <v>25</v>
      </c>
      <c r="N33" s="44"/>
      <c r="O33" s="187"/>
      <c r="P33" s="13" t="s">
        <v>10</v>
      </c>
      <c r="Q33" s="216"/>
      <c r="R33" s="40"/>
      <c r="S33" s="183" t="str">
        <f>IF(R33&lt;&gt;0,(VLOOKUP(R33,女子名簿!$A$3:$D$301,2)),(""))</f>
        <v/>
      </c>
      <c r="T33" s="184"/>
      <c r="U33" s="201" t="str">
        <f>IF(R33&lt;&gt;0,(VLOOKUP(R33,女子名簿!$A$3:$D$301,3)),(""))</f>
        <v/>
      </c>
      <c r="V33" s="202"/>
      <c r="W33" s="203"/>
      <c r="X33" s="17" t="str">
        <f>IF(R33&lt;&gt;0,(VLOOKUP(R33,女子名簿!$A$3:$D$301,4)),(""))</f>
        <v/>
      </c>
      <c r="Y33" s="17" t="s">
        <v>25</v>
      </c>
      <c r="Z33" s="163" t="s">
        <v>25</v>
      </c>
      <c r="AA33" s="44"/>
    </row>
    <row r="34" spans="1:27" ht="24" customHeight="1" x14ac:dyDescent="0.15">
      <c r="A34" s="44"/>
      <c r="B34" s="187"/>
      <c r="C34" s="13" t="s">
        <v>11</v>
      </c>
      <c r="D34" s="216"/>
      <c r="E34" s="40"/>
      <c r="F34" s="183" t="str">
        <f>IF(E34&lt;&gt;0,(VLOOKUP(E34,男子名簿!$A$3:$D$301,2)),(""))</f>
        <v/>
      </c>
      <c r="G34" s="184"/>
      <c r="H34" s="201" t="str">
        <f>IF(E34&lt;&gt;0,(VLOOKUP(E34,男子名簿!$A$3:$D$301,3)),(""))</f>
        <v/>
      </c>
      <c r="I34" s="202"/>
      <c r="J34" s="203"/>
      <c r="K34" s="17" t="str">
        <f>IF(E34&lt;&gt;0,(VLOOKUP(E34,男子名簿!$A$3:$D$301,4)),(""))</f>
        <v/>
      </c>
      <c r="L34" s="17" t="s">
        <v>25</v>
      </c>
      <c r="M34" s="163" t="s">
        <v>25</v>
      </c>
      <c r="N34" s="44"/>
      <c r="O34" s="187"/>
      <c r="P34" s="13" t="s">
        <v>11</v>
      </c>
      <c r="Q34" s="216"/>
      <c r="R34" s="40"/>
      <c r="S34" s="183" t="str">
        <f>IF(R34&lt;&gt;0,(VLOOKUP(R34,女子名簿!$A$3:$D$301,2)),(""))</f>
        <v/>
      </c>
      <c r="T34" s="184"/>
      <c r="U34" s="201" t="str">
        <f>IF(R34&lt;&gt;0,(VLOOKUP(R34,女子名簿!$A$3:$D$301,3)),(""))</f>
        <v/>
      </c>
      <c r="V34" s="202"/>
      <c r="W34" s="203"/>
      <c r="X34" s="17" t="str">
        <f>IF(R34&lt;&gt;0,(VLOOKUP(R34,女子名簿!$A$3:$D$301,4)),(""))</f>
        <v/>
      </c>
      <c r="Y34" s="17" t="s">
        <v>25</v>
      </c>
      <c r="Z34" s="163" t="s">
        <v>25</v>
      </c>
      <c r="AA34" s="44"/>
    </row>
    <row r="35" spans="1:27" ht="24" customHeight="1" x14ac:dyDescent="0.15">
      <c r="A35" s="44"/>
      <c r="B35" s="188"/>
      <c r="C35" s="14" t="s">
        <v>12</v>
      </c>
      <c r="D35" s="217"/>
      <c r="E35" s="42"/>
      <c r="F35" s="196" t="str">
        <f>IF(E35&lt;&gt;0,(VLOOKUP(E35,男子名簿!$A$3:$D$301,2)),(""))</f>
        <v/>
      </c>
      <c r="G35" s="197"/>
      <c r="H35" s="198" t="str">
        <f>IF(E35&lt;&gt;0,(VLOOKUP(E35,男子名簿!$A$3:$D$301,3)),(""))</f>
        <v/>
      </c>
      <c r="I35" s="199"/>
      <c r="J35" s="200"/>
      <c r="K35" s="19" t="str">
        <f>IF(E35&lt;&gt;0,(VLOOKUP(E35,男子名簿!$A$3:$D$301,4)),(""))</f>
        <v/>
      </c>
      <c r="L35" s="19" t="s">
        <v>25</v>
      </c>
      <c r="M35" s="164" t="s">
        <v>25</v>
      </c>
      <c r="N35" s="44"/>
      <c r="O35" s="188"/>
      <c r="P35" s="14" t="s">
        <v>12</v>
      </c>
      <c r="Q35" s="217"/>
      <c r="R35" s="42"/>
      <c r="S35" s="196" t="str">
        <f>IF(R35&lt;&gt;0,(VLOOKUP(R35,女子名簿!$A$3:$D$301,2)),(""))</f>
        <v/>
      </c>
      <c r="T35" s="197"/>
      <c r="U35" s="198" t="str">
        <f>IF(R35&lt;&gt;0,(VLOOKUP(R35,女子名簿!$A$3:$D$301,3)),(""))</f>
        <v/>
      </c>
      <c r="V35" s="199"/>
      <c r="W35" s="200"/>
      <c r="X35" s="19" t="str">
        <f>IF(R35&lt;&gt;0,(VLOOKUP(R35,女子名簿!$A$3:$D$301,4)),(""))</f>
        <v/>
      </c>
      <c r="Y35" s="19" t="s">
        <v>25</v>
      </c>
      <c r="Z35" s="164" t="s">
        <v>25</v>
      </c>
      <c r="AA35" s="44"/>
    </row>
    <row r="36" spans="1:27" ht="7.5" customHeight="1" x14ac:dyDescent="0.15">
      <c r="A36" s="44"/>
      <c r="N36" s="44"/>
      <c r="AA36" s="44"/>
    </row>
    <row r="37" spans="1:27" ht="18.75" customHeight="1" x14ac:dyDescent="0.15">
      <c r="A37" s="44"/>
      <c r="B37" s="183" t="s">
        <v>22</v>
      </c>
      <c r="C37" s="184"/>
      <c r="D37" s="183"/>
      <c r="E37" s="185"/>
      <c r="F37" s="184"/>
      <c r="G37" s="183"/>
      <c r="H37" s="185"/>
      <c r="I37" s="184"/>
      <c r="J37" s="183"/>
      <c r="K37" s="185"/>
      <c r="L37" s="185"/>
      <c r="M37" s="184"/>
      <c r="N37" s="44"/>
      <c r="O37" s="183" t="s">
        <v>22</v>
      </c>
      <c r="P37" s="184"/>
      <c r="Q37" s="183"/>
      <c r="R37" s="185"/>
      <c r="S37" s="184"/>
      <c r="T37" s="183"/>
      <c r="U37" s="185"/>
      <c r="V37" s="184"/>
      <c r="W37" s="183"/>
      <c r="X37" s="185"/>
      <c r="Y37" s="185"/>
      <c r="Z37" s="184"/>
      <c r="AA37" s="44"/>
    </row>
    <row r="38" spans="1:27" ht="16.5" customHeight="1" x14ac:dyDescent="0.15">
      <c r="A38" s="44"/>
      <c r="N38" s="44"/>
      <c r="AA38" s="44"/>
    </row>
    <row r="39" spans="1:27" ht="16.5" customHeight="1" x14ac:dyDescent="0.15">
      <c r="A39" s="44"/>
      <c r="B39" s="182" t="s">
        <v>23</v>
      </c>
      <c r="C39" s="182"/>
      <c r="D39" s="182">
        <f>基本台帳!$C$7</f>
        <v>0</v>
      </c>
      <c r="E39" s="182"/>
      <c r="F39" s="182"/>
      <c r="N39" s="44"/>
      <c r="O39" s="182" t="s">
        <v>23</v>
      </c>
      <c r="P39" s="182"/>
      <c r="Q39" s="182">
        <f>基本台帳!$C$7</f>
        <v>0</v>
      </c>
      <c r="R39" s="182"/>
      <c r="S39" s="182"/>
      <c r="AA39" s="44"/>
    </row>
    <row r="40" spans="1:27" ht="16.5" customHeight="1" thickBot="1" x14ac:dyDescent="0.2">
      <c r="A40" s="44"/>
      <c r="N40" s="44"/>
      <c r="AA40" s="44"/>
    </row>
    <row r="41" spans="1:27" ht="30.75" customHeight="1" thickBot="1" x14ac:dyDescent="0.2">
      <c r="A41" s="44"/>
      <c r="B41" s="179" t="s">
        <v>147</v>
      </c>
      <c r="C41" s="180"/>
      <c r="D41" s="180"/>
      <c r="E41" s="181"/>
      <c r="H41" s="26" t="s">
        <v>26</v>
      </c>
      <c r="I41" s="251">
        <f>基本台帳!$C$6</f>
        <v>0</v>
      </c>
      <c r="J41" s="251"/>
      <c r="K41" s="251"/>
      <c r="L41" s="161"/>
      <c r="M41" s="26" t="s">
        <v>27</v>
      </c>
      <c r="N41" s="44"/>
      <c r="O41" s="179" t="s">
        <v>147</v>
      </c>
      <c r="P41" s="180"/>
      <c r="Q41" s="180"/>
      <c r="R41" s="181"/>
      <c r="U41" s="26" t="s">
        <v>26</v>
      </c>
      <c r="V41" s="251">
        <f>基本台帳!$C$6</f>
        <v>0</v>
      </c>
      <c r="W41" s="251"/>
      <c r="X41" s="251"/>
      <c r="Y41" s="161"/>
      <c r="Z41" s="26" t="s">
        <v>27</v>
      </c>
      <c r="AA41" s="44"/>
    </row>
    <row r="42" spans="1:27" ht="7.5" customHeight="1" thickBot="1" x14ac:dyDescent="0.2">
      <c r="A42" s="4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4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44"/>
    </row>
    <row r="43" spans="1:27" ht="15" thickTop="1" x14ac:dyDescent="0.15">
      <c r="A43" s="44"/>
      <c r="B43" s="291" t="s">
        <v>59</v>
      </c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44"/>
      <c r="O43" s="291" t="s">
        <v>59</v>
      </c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44"/>
    </row>
    <row r="44" spans="1:27" ht="14.25" x14ac:dyDescent="0.15">
      <c r="A44" s="44"/>
      <c r="B44" s="282" t="s">
        <v>155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44"/>
      <c r="O44" s="282" t="s">
        <v>155</v>
      </c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44"/>
    </row>
    <row r="45" spans="1:27" ht="15" customHeight="1" x14ac:dyDescent="0.1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</sheetData>
  <mergeCells count="140">
    <mergeCell ref="B37:C37"/>
    <mergeCell ref="O39:P39"/>
    <mergeCell ref="Q39:S39"/>
    <mergeCell ref="D37:F37"/>
    <mergeCell ref="G37:I37"/>
    <mergeCell ref="J37:M37"/>
    <mergeCell ref="U32:W32"/>
    <mergeCell ref="B44:M44"/>
    <mergeCell ref="O44:Z44"/>
    <mergeCell ref="B41:E41"/>
    <mergeCell ref="I41:K41"/>
    <mergeCell ref="O41:R41"/>
    <mergeCell ref="V41:X41"/>
    <mergeCell ref="B43:M43"/>
    <mergeCell ref="O43:Z43"/>
    <mergeCell ref="B39:C39"/>
    <mergeCell ref="D39:F39"/>
    <mergeCell ref="S29:T29"/>
    <mergeCell ref="S35:T35"/>
    <mergeCell ref="W37:Z37"/>
    <mergeCell ref="S34:T34"/>
    <mergeCell ref="U35:W35"/>
    <mergeCell ref="T37:V37"/>
    <mergeCell ref="S31:T31"/>
    <mergeCell ref="U31:W31"/>
    <mergeCell ref="F30:G30"/>
    <mergeCell ref="Q29:Q35"/>
    <mergeCell ref="F29:G29"/>
    <mergeCell ref="H32:J32"/>
    <mergeCell ref="S30:T30"/>
    <mergeCell ref="U30:W30"/>
    <mergeCell ref="U34:W34"/>
    <mergeCell ref="U33:W33"/>
    <mergeCell ref="S32:T32"/>
    <mergeCell ref="U29:W29"/>
    <mergeCell ref="S33:T33"/>
    <mergeCell ref="O37:P37"/>
    <mergeCell ref="Q37:S37"/>
    <mergeCell ref="D27:E27"/>
    <mergeCell ref="F27:G27"/>
    <mergeCell ref="H27:J27"/>
    <mergeCell ref="Q27:R27"/>
    <mergeCell ref="S27:T27"/>
    <mergeCell ref="U27:W27"/>
    <mergeCell ref="L27:M27"/>
    <mergeCell ref="S28:T28"/>
    <mergeCell ref="U28:W28"/>
    <mergeCell ref="F28:G28"/>
    <mergeCell ref="S18:T18"/>
    <mergeCell ref="S21:T21"/>
    <mergeCell ref="S23:T23"/>
    <mergeCell ref="B18:B23"/>
    <mergeCell ref="H21:J21"/>
    <mergeCell ref="F23:G23"/>
    <mergeCell ref="H23:J23"/>
    <mergeCell ref="F19:G19"/>
    <mergeCell ref="H19:J19"/>
    <mergeCell ref="F18:G18"/>
    <mergeCell ref="H18:J18"/>
    <mergeCell ref="F21:G21"/>
    <mergeCell ref="F22:G22"/>
    <mergeCell ref="V2:W2"/>
    <mergeCell ref="B12:B17"/>
    <mergeCell ref="X2:Z2"/>
    <mergeCell ref="B4:C4"/>
    <mergeCell ref="K4:M4"/>
    <mergeCell ref="O4:P4"/>
    <mergeCell ref="I2:J2"/>
    <mergeCell ref="K2:M2"/>
    <mergeCell ref="H12:J12"/>
    <mergeCell ref="F15:G15"/>
    <mergeCell ref="X4:Z4"/>
    <mergeCell ref="F16:G16"/>
    <mergeCell ref="Q11:R11"/>
    <mergeCell ref="D4:F4"/>
    <mergeCell ref="G4:H4"/>
    <mergeCell ref="D11:E11"/>
    <mergeCell ref="F11:G11"/>
    <mergeCell ref="H11:J11"/>
    <mergeCell ref="U11:W11"/>
    <mergeCell ref="U12:W12"/>
    <mergeCell ref="F12:G12"/>
    <mergeCell ref="F13:G13"/>
    <mergeCell ref="S16:T16"/>
    <mergeCell ref="H15:J15"/>
    <mergeCell ref="Q4:S4"/>
    <mergeCell ref="T4:U4"/>
    <mergeCell ref="S14:T14"/>
    <mergeCell ref="H13:J13"/>
    <mergeCell ref="U14:W14"/>
    <mergeCell ref="U13:W13"/>
    <mergeCell ref="S11:T11"/>
    <mergeCell ref="S13:T13"/>
    <mergeCell ref="H14:J14"/>
    <mergeCell ref="S12:T12"/>
    <mergeCell ref="O12:O17"/>
    <mergeCell ref="S17:T17"/>
    <mergeCell ref="H17:J17"/>
    <mergeCell ref="U16:W16"/>
    <mergeCell ref="U17:W17"/>
    <mergeCell ref="B28:B31"/>
    <mergeCell ref="B32:B35"/>
    <mergeCell ref="O28:O31"/>
    <mergeCell ref="H29:J29"/>
    <mergeCell ref="H30:J30"/>
    <mergeCell ref="H28:J28"/>
    <mergeCell ref="F32:G32"/>
    <mergeCell ref="F33:G33"/>
    <mergeCell ref="F31:G31"/>
    <mergeCell ref="H31:J31"/>
    <mergeCell ref="D29:D35"/>
    <mergeCell ref="F34:G34"/>
    <mergeCell ref="H34:J34"/>
    <mergeCell ref="H35:J35"/>
    <mergeCell ref="O32:O35"/>
    <mergeCell ref="H33:J33"/>
    <mergeCell ref="Y27:Z27"/>
    <mergeCell ref="D25:L25"/>
    <mergeCell ref="Q25:Y25"/>
    <mergeCell ref="F35:G35"/>
    <mergeCell ref="U15:W15"/>
    <mergeCell ref="Q13:Q23"/>
    <mergeCell ref="D13:D23"/>
    <mergeCell ref="F14:G14"/>
    <mergeCell ref="H16:J16"/>
    <mergeCell ref="S22:T22"/>
    <mergeCell ref="S15:T15"/>
    <mergeCell ref="H20:J20"/>
    <mergeCell ref="U23:W23"/>
    <mergeCell ref="S20:T20"/>
    <mergeCell ref="U20:W20"/>
    <mergeCell ref="H22:J22"/>
    <mergeCell ref="S19:T19"/>
    <mergeCell ref="F20:G20"/>
    <mergeCell ref="F17:G17"/>
    <mergeCell ref="U18:W18"/>
    <mergeCell ref="O18:O23"/>
    <mergeCell ref="U21:W21"/>
    <mergeCell ref="U19:W19"/>
    <mergeCell ref="U22:W22"/>
  </mergeCells>
  <phoneticPr fontId="2"/>
  <conditionalFormatting sqref="D39:F39 I41:L41 Q39:S39 V41:Y41">
    <cfRule type="cellIs" dxfId="14" priority="3" stopIfTrue="1" operator="equal">
      <formula>0</formula>
    </cfRule>
  </conditionalFormatting>
  <conditionalFormatting sqref="Q13:Q23">
    <cfRule type="cellIs" dxfId="13" priority="4" stopIfTrue="1" operator="equal">
      <formula>200</formula>
    </cfRule>
  </conditionalFormatting>
  <conditionalFormatting sqref="D13 D29:D35 Q29:Q35">
    <cfRule type="cellIs" dxfId="12" priority="5" stopIfTrue="1" operator="equal">
      <formula>100</formula>
    </cfRule>
  </conditionalFormatting>
  <dataValidations count="1">
    <dataValidation type="list" allowBlank="1" showInputMessage="1" showErrorMessage="1" sqref="M12:M23 Z12:Z23">
      <formula1>$AC$11:$AC$12</formula1>
    </dataValidation>
  </dataValidations>
  <printOptions horizontalCentered="1" verticalCentered="1"/>
  <pageMargins left="0.98425196850393704" right="0.39370078740157499" top="0.39370078740157499" bottom="0.39370078740157499" header="0" footer="0"/>
  <pageSetup paperSize="9" scale="104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AA45"/>
  <sheetViews>
    <sheetView showGridLines="0" view="pageBreakPreview" zoomScale="60" zoomScaleNormal="100" workbookViewId="0">
      <selection activeCell="B43" sqref="B43:M44"/>
    </sheetView>
  </sheetViews>
  <sheetFormatPr defaultRowHeight="13.5" x14ac:dyDescent="0.15"/>
  <cols>
    <col min="1" max="1" width="3.75" style="1" customWidth="1"/>
    <col min="2" max="3" width="5" style="1" customWidth="1"/>
    <col min="4" max="5" width="7.5" style="1" customWidth="1"/>
    <col min="6" max="6" width="8.625" style="1" customWidth="1"/>
    <col min="7" max="8" width="8.75" style="1" customWidth="1"/>
    <col min="9" max="9" width="6.25" style="1" customWidth="1"/>
    <col min="10" max="10" width="8.75" style="1" customWidth="1"/>
    <col min="11" max="12" width="7.5" style="1" customWidth="1"/>
    <col min="13" max="13" width="3.75" style="1" customWidth="1"/>
    <col min="14" max="15" width="5" style="1" customWidth="1"/>
    <col min="16" max="17" width="7.5" style="1" customWidth="1"/>
    <col min="18" max="18" width="8.625" style="1" customWidth="1"/>
    <col min="19" max="20" width="8.75" style="1" customWidth="1"/>
    <col min="21" max="21" width="6.25" style="1" customWidth="1"/>
    <col min="22" max="22" width="8.75" style="1" customWidth="1"/>
    <col min="23" max="24" width="7.5" style="1" customWidth="1"/>
    <col min="25" max="25" width="3.75" style="1" customWidth="1"/>
    <col min="26" max="16384" width="9" style="1"/>
  </cols>
  <sheetData>
    <row r="1" spans="1:27" ht="39.950000000000003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7" ht="16.5" customHeight="1" x14ac:dyDescent="0.15">
      <c r="A2" s="53"/>
      <c r="B2" s="95" t="s">
        <v>18</v>
      </c>
      <c r="E2" s="21" t="s">
        <v>110</v>
      </c>
      <c r="F2" s="21"/>
      <c r="I2" s="211" t="s">
        <v>116</v>
      </c>
      <c r="J2" s="211"/>
      <c r="K2" s="212" t="s">
        <v>111</v>
      </c>
      <c r="L2" s="213"/>
      <c r="M2" s="53"/>
      <c r="N2" s="95" t="s">
        <v>18</v>
      </c>
      <c r="Q2" s="21" t="s">
        <v>110</v>
      </c>
      <c r="R2" s="21"/>
      <c r="U2" s="211" t="s">
        <v>117</v>
      </c>
      <c r="V2" s="211"/>
      <c r="W2" s="212" t="s">
        <v>112</v>
      </c>
      <c r="X2" s="213"/>
      <c r="Y2" s="53"/>
    </row>
    <row r="3" spans="1:27" ht="7.5" customHeight="1" x14ac:dyDescent="0.15">
      <c r="A3" s="53"/>
      <c r="M3" s="53"/>
      <c r="Y3" s="53"/>
    </row>
    <row r="4" spans="1:27" ht="22.5" customHeight="1" x14ac:dyDescent="0.15">
      <c r="A4" s="53"/>
      <c r="B4" s="208" t="s">
        <v>21</v>
      </c>
      <c r="C4" s="208"/>
      <c r="D4" s="183" t="str">
        <f>IF(基本台帳!$C$5=0,"",基本台帳!$C$5)</f>
        <v/>
      </c>
      <c r="E4" s="185"/>
      <c r="F4" s="185"/>
      <c r="G4" s="185" t="s">
        <v>56</v>
      </c>
      <c r="H4" s="184"/>
      <c r="J4" s="17" t="s">
        <v>19</v>
      </c>
      <c r="K4" s="209" t="s">
        <v>20</v>
      </c>
      <c r="L4" s="210"/>
      <c r="M4" s="53"/>
      <c r="N4" s="208" t="s">
        <v>21</v>
      </c>
      <c r="O4" s="208"/>
      <c r="P4" s="183" t="str">
        <f>IF(基本台帳!$C$5=0,"",基本台帳!$C$5)</f>
        <v/>
      </c>
      <c r="Q4" s="185"/>
      <c r="R4" s="185"/>
      <c r="S4" s="185" t="s">
        <v>56</v>
      </c>
      <c r="T4" s="184"/>
      <c r="V4" s="17" t="s">
        <v>19</v>
      </c>
      <c r="W4" s="209" t="s">
        <v>28</v>
      </c>
      <c r="X4" s="210"/>
      <c r="Y4" s="53"/>
    </row>
    <row r="5" spans="1:27" ht="3.75" customHeight="1" x14ac:dyDescent="0.15">
      <c r="A5" s="53"/>
      <c r="B5" s="2"/>
      <c r="C5" s="2"/>
      <c r="D5" s="2"/>
      <c r="E5" s="2"/>
      <c r="F5" s="2"/>
      <c r="G5" s="2"/>
      <c r="H5" s="2"/>
      <c r="J5" s="2"/>
      <c r="K5" s="27"/>
      <c r="L5" s="27"/>
      <c r="M5" s="53"/>
      <c r="N5" s="2"/>
      <c r="O5" s="2"/>
      <c r="P5" s="2"/>
      <c r="Q5" s="2"/>
      <c r="R5" s="2"/>
      <c r="S5" s="2"/>
      <c r="T5" s="2"/>
      <c r="V5" s="2"/>
      <c r="W5" s="27"/>
      <c r="X5" s="27"/>
      <c r="Y5" s="53"/>
    </row>
    <row r="6" spans="1:27" s="32" customFormat="1" ht="10.5" customHeight="1" x14ac:dyDescent="0.15">
      <c r="A6" s="54"/>
      <c r="B6" s="96" t="s">
        <v>47</v>
      </c>
      <c r="M6" s="54"/>
      <c r="N6" s="96" t="s">
        <v>47</v>
      </c>
      <c r="Y6" s="54"/>
    </row>
    <row r="7" spans="1:27" s="32" customFormat="1" ht="10.5" customHeight="1" x14ac:dyDescent="0.15">
      <c r="A7" s="54"/>
      <c r="B7" s="96" t="s">
        <v>114</v>
      </c>
      <c r="M7" s="54"/>
      <c r="N7" s="96" t="s">
        <v>114</v>
      </c>
      <c r="Y7" s="54"/>
    </row>
    <row r="8" spans="1:27" s="32" customFormat="1" ht="10.5" customHeight="1" x14ac:dyDescent="0.15">
      <c r="A8" s="54"/>
      <c r="B8" s="31"/>
      <c r="M8" s="54"/>
      <c r="N8" s="31"/>
      <c r="Y8" s="54"/>
    </row>
    <row r="9" spans="1:27" ht="3.75" customHeight="1" x14ac:dyDescent="0.15">
      <c r="A9" s="53"/>
      <c r="B9" s="24"/>
      <c r="M9" s="53"/>
      <c r="N9" s="24"/>
      <c r="Y9" s="53"/>
    </row>
    <row r="10" spans="1:27" ht="18.75" customHeight="1" x14ac:dyDescent="0.15">
      <c r="A10" s="53"/>
      <c r="B10" s="33" t="s">
        <v>113</v>
      </c>
      <c r="M10" s="53"/>
      <c r="N10" s="33" t="s">
        <v>113</v>
      </c>
      <c r="Y10" s="53"/>
    </row>
    <row r="11" spans="1:27" ht="18.75" customHeight="1" thickBot="1" x14ac:dyDescent="0.2">
      <c r="A11" s="53"/>
      <c r="B11" s="103" t="s">
        <v>1</v>
      </c>
      <c r="C11" s="104" t="s">
        <v>0</v>
      </c>
      <c r="D11" s="177" t="s">
        <v>2</v>
      </c>
      <c r="E11" s="252"/>
      <c r="F11" s="253" t="s">
        <v>3</v>
      </c>
      <c r="G11" s="254"/>
      <c r="H11" s="253" t="s">
        <v>4</v>
      </c>
      <c r="I11" s="255"/>
      <c r="J11" s="256"/>
      <c r="K11" s="104" t="s">
        <v>5</v>
      </c>
      <c r="L11" s="105" t="s">
        <v>46</v>
      </c>
      <c r="M11" s="53"/>
      <c r="N11" s="3" t="s">
        <v>1</v>
      </c>
      <c r="O11" s="4" t="s">
        <v>0</v>
      </c>
      <c r="P11" s="177" t="s">
        <v>2</v>
      </c>
      <c r="Q11" s="178"/>
      <c r="R11" s="204" t="s">
        <v>3</v>
      </c>
      <c r="S11" s="205"/>
      <c r="T11" s="204" t="s">
        <v>4</v>
      </c>
      <c r="U11" s="206"/>
      <c r="V11" s="207"/>
      <c r="W11" s="4" t="s">
        <v>5</v>
      </c>
      <c r="X11" s="38" t="s">
        <v>46</v>
      </c>
      <c r="Y11" s="53"/>
    </row>
    <row r="12" spans="1:27" ht="20.25" customHeight="1" thickTop="1" x14ac:dyDescent="0.15">
      <c r="A12" s="53"/>
      <c r="B12" s="257" t="s">
        <v>8</v>
      </c>
      <c r="C12" s="116" t="s">
        <v>9</v>
      </c>
      <c r="D12" s="132" t="s">
        <v>91</v>
      </c>
      <c r="E12" s="123"/>
      <c r="F12" s="260" t="str">
        <f>IF(E12&lt;&gt;0,(VLOOKUP(E12,男子名簿!$A$3:$D$301,2)),(""))</f>
        <v/>
      </c>
      <c r="G12" s="261"/>
      <c r="H12" s="262" t="str">
        <f>IF(E12&lt;&gt;0,(VLOOKUP(E12,男子名簿!$A$3:$D$301,3)),(""))</f>
        <v/>
      </c>
      <c r="I12" s="263"/>
      <c r="J12" s="264"/>
      <c r="K12" s="107" t="str">
        <f>IF(E12&lt;&gt;0,(VLOOKUP(E12,男子名簿!$A$3:$D$301,4)),(""))</f>
        <v/>
      </c>
      <c r="L12" s="108"/>
      <c r="M12" s="53"/>
      <c r="N12" s="257" t="s">
        <v>8</v>
      </c>
      <c r="O12" s="116" t="s">
        <v>9</v>
      </c>
      <c r="P12" s="132" t="s">
        <v>91</v>
      </c>
      <c r="Q12" s="123"/>
      <c r="R12" s="260" t="str">
        <f>IF(Q12&lt;&gt;0,(VLOOKUP(Q12,女子名簿!$A$3:$D$301,2)),(""))</f>
        <v/>
      </c>
      <c r="S12" s="261"/>
      <c r="T12" s="262" t="str">
        <f>IF(Q12&lt;&gt;0,(VLOOKUP(Q12,女子名簿!$A$3:$D$301,3)),(""))</f>
        <v/>
      </c>
      <c r="U12" s="263"/>
      <c r="V12" s="264"/>
      <c r="W12" s="107" t="str">
        <f>IF(Q12&lt;&gt;0,(VLOOKUP(Q12,女子名簿!$A$3:$D$301,4)),(""))</f>
        <v/>
      </c>
      <c r="X12" s="108"/>
      <c r="Y12" s="53"/>
      <c r="Z12" s="1" t="e">
        <f>D13*100+E12</f>
        <v>#VALUE!</v>
      </c>
      <c r="AA12" s="1" t="e">
        <f>P13*100+Q12</f>
        <v>#VALUE!</v>
      </c>
    </row>
    <row r="13" spans="1:27" ht="20.25" customHeight="1" x14ac:dyDescent="0.15">
      <c r="A13" s="53"/>
      <c r="B13" s="258"/>
      <c r="C13" s="117" t="s">
        <v>10</v>
      </c>
      <c r="D13" s="265" t="str">
        <f>IF(基本台帳!C4&lt;&gt;0,基本台帳!$C$4+25000,"")</f>
        <v/>
      </c>
      <c r="E13" s="124"/>
      <c r="F13" s="183" t="str">
        <f>IF(E13&lt;&gt;0,(VLOOKUP(E13,男子名簿!$A$3:$D$301,2)),(""))</f>
        <v/>
      </c>
      <c r="G13" s="184"/>
      <c r="H13" s="201" t="str">
        <f>IF(E13&lt;&gt;0,(VLOOKUP(E13,男子名簿!$A$3:$D$301,3)),(""))</f>
        <v/>
      </c>
      <c r="I13" s="202"/>
      <c r="J13" s="203"/>
      <c r="K13" s="17" t="str">
        <f>IF(E13&lt;&gt;0,(VLOOKUP(E13,男子名簿!$A$3:$D$301,4)),(""))</f>
        <v/>
      </c>
      <c r="L13" s="109"/>
      <c r="M13" s="53"/>
      <c r="N13" s="258"/>
      <c r="O13" s="117" t="s">
        <v>10</v>
      </c>
      <c r="P13" s="265" t="str">
        <f>IF(基本台帳!C4&lt;&gt;0,基本台帳!$C$4+25000,"")</f>
        <v/>
      </c>
      <c r="Q13" s="124"/>
      <c r="R13" s="183" t="str">
        <f>IF(Q13&lt;&gt;0,(VLOOKUP(Q13,女子名簿!$A$3:$D$301,2)),(""))</f>
        <v/>
      </c>
      <c r="S13" s="184"/>
      <c r="T13" s="201" t="str">
        <f>IF(Q13&lt;&gt;0,(VLOOKUP(Q13,女子名簿!$A$3:$D$301,3)),(""))</f>
        <v/>
      </c>
      <c r="U13" s="202"/>
      <c r="V13" s="203"/>
      <c r="W13" s="17" t="str">
        <f>IF(Q13&lt;&gt;0,(VLOOKUP(Q13,女子名簿!$A$3:$D$301,4)),(""))</f>
        <v/>
      </c>
      <c r="X13" s="109"/>
      <c r="Y13" s="53"/>
      <c r="Z13" s="1" t="e">
        <f>#REF!*100+E13</f>
        <v>#REF!</v>
      </c>
      <c r="AA13" s="1" t="e">
        <f>#REF!*100+Q13</f>
        <v>#REF!</v>
      </c>
    </row>
    <row r="14" spans="1:27" ht="20.25" customHeight="1" x14ac:dyDescent="0.15">
      <c r="A14" s="53"/>
      <c r="B14" s="259"/>
      <c r="C14" s="118" t="s">
        <v>11</v>
      </c>
      <c r="D14" s="265"/>
      <c r="E14" s="125"/>
      <c r="F14" s="196" t="str">
        <f>IF(E14&lt;&gt;0,(VLOOKUP(E14,男子名簿!$A$3:$D$301,2)),(""))</f>
        <v/>
      </c>
      <c r="G14" s="197"/>
      <c r="H14" s="198" t="str">
        <f>IF(E14&lt;&gt;0,(VLOOKUP(E14,男子名簿!$A$3:$D$301,3)),(""))</f>
        <v/>
      </c>
      <c r="I14" s="199"/>
      <c r="J14" s="200"/>
      <c r="K14" s="19" t="str">
        <f>IF(E14&lt;&gt;0,(VLOOKUP(E14,男子名簿!$A$3:$D$301,4)),(""))</f>
        <v/>
      </c>
      <c r="L14" s="110"/>
      <c r="M14" s="53"/>
      <c r="N14" s="259"/>
      <c r="O14" s="118" t="s">
        <v>11</v>
      </c>
      <c r="P14" s="265"/>
      <c r="Q14" s="125"/>
      <c r="R14" s="196" t="str">
        <f>IF(Q14&lt;&gt;0,(VLOOKUP(Q14,女子名簿!$A$3:$D$301,2)),(""))</f>
        <v/>
      </c>
      <c r="S14" s="197"/>
      <c r="T14" s="198" t="str">
        <f>IF(Q14&lt;&gt;0,(VLOOKUP(Q14,女子名簿!$A$3:$D$301,3)),(""))</f>
        <v/>
      </c>
      <c r="U14" s="199"/>
      <c r="V14" s="200"/>
      <c r="W14" s="19" t="str">
        <f>IF(Q14&lt;&gt;0,(VLOOKUP(Q14,女子名簿!$A$3:$D$301,4)),(""))</f>
        <v/>
      </c>
      <c r="X14" s="110"/>
      <c r="Y14" s="53"/>
      <c r="Z14" s="1">
        <f t="shared" ref="Z14:Z35" si="0">D14*100+E14</f>
        <v>0</v>
      </c>
      <c r="AA14" s="1">
        <f t="shared" ref="AA14:AA35" si="1">P14*100+Q14</f>
        <v>0</v>
      </c>
    </row>
    <row r="15" spans="1:27" ht="20.25" customHeight="1" x14ac:dyDescent="0.15">
      <c r="A15" s="53"/>
      <c r="B15" s="266" t="s">
        <v>7</v>
      </c>
      <c r="C15" s="119" t="s">
        <v>9</v>
      </c>
      <c r="D15" s="265"/>
      <c r="E15" s="126"/>
      <c r="F15" s="189" t="str">
        <f>IF(E15&lt;&gt;0,(VLOOKUP(E15,男子名簿!$A$3:$D$301,2)),(""))</f>
        <v/>
      </c>
      <c r="G15" s="190"/>
      <c r="H15" s="191" t="str">
        <f>IF(E15&lt;&gt;0,(VLOOKUP(E15,男子名簿!$A$3:$D$301,3)),(""))</f>
        <v/>
      </c>
      <c r="I15" s="192"/>
      <c r="J15" s="193"/>
      <c r="K15" s="15" t="str">
        <f>IF(E15&lt;&gt;0,(VLOOKUP(E15,男子名簿!$A$3:$D$301,4)),(""))</f>
        <v/>
      </c>
      <c r="L15" s="111"/>
      <c r="M15" s="53"/>
      <c r="N15" s="266" t="s">
        <v>7</v>
      </c>
      <c r="O15" s="119" t="s">
        <v>9</v>
      </c>
      <c r="P15" s="265"/>
      <c r="Q15" s="126"/>
      <c r="R15" s="189" t="str">
        <f>IF(Q15&lt;&gt;0,(VLOOKUP(Q15,女子名簿!$A$3:$D$301,2)),(""))</f>
        <v/>
      </c>
      <c r="S15" s="190"/>
      <c r="T15" s="191" t="str">
        <f>IF(Q15&lt;&gt;0,(VLOOKUP(Q15,女子名簿!$A$3:$D$301,3)),(""))</f>
        <v/>
      </c>
      <c r="U15" s="192"/>
      <c r="V15" s="193"/>
      <c r="W15" s="15" t="str">
        <f>IF(Q15&lt;&gt;0,(VLOOKUP(Q15,女子名簿!$A$3:$D$301,4)),(""))</f>
        <v/>
      </c>
      <c r="X15" s="111"/>
      <c r="Y15" s="53"/>
      <c r="Z15" s="1">
        <f t="shared" si="0"/>
        <v>0</v>
      </c>
      <c r="AA15" s="1">
        <f t="shared" si="1"/>
        <v>0</v>
      </c>
    </row>
    <row r="16" spans="1:27" ht="20.25" customHeight="1" x14ac:dyDescent="0.15">
      <c r="A16" s="53"/>
      <c r="B16" s="258"/>
      <c r="C16" s="117" t="s">
        <v>10</v>
      </c>
      <c r="D16" s="265"/>
      <c r="E16" s="124"/>
      <c r="F16" s="183" t="str">
        <f>IF(E16&lt;&gt;0,(VLOOKUP(E16,男子名簿!$A$3:$D$301,2)),(""))</f>
        <v/>
      </c>
      <c r="G16" s="184"/>
      <c r="H16" s="201" t="str">
        <f>IF(E16&lt;&gt;0,(VLOOKUP(E16,男子名簿!$A$3:$D$301,3)),(""))</f>
        <v/>
      </c>
      <c r="I16" s="202"/>
      <c r="J16" s="203"/>
      <c r="K16" s="17" t="str">
        <f>IF(E16&lt;&gt;0,(VLOOKUP(E16,男子名簿!$A$3:$D$301,4)),(""))</f>
        <v/>
      </c>
      <c r="L16" s="109"/>
      <c r="M16" s="53"/>
      <c r="N16" s="258"/>
      <c r="O16" s="117" t="s">
        <v>10</v>
      </c>
      <c r="P16" s="265"/>
      <c r="Q16" s="124"/>
      <c r="R16" s="183" t="str">
        <f>IF(Q16&lt;&gt;0,(VLOOKUP(Q16,女子名簿!$A$3:$D$301,2)),(""))</f>
        <v/>
      </c>
      <c r="S16" s="184"/>
      <c r="T16" s="201" t="str">
        <f>IF(Q16&lt;&gt;0,(VLOOKUP(Q16,女子名簿!$A$3:$D$301,3)),(""))</f>
        <v/>
      </c>
      <c r="U16" s="202"/>
      <c r="V16" s="203"/>
      <c r="W16" s="17" t="str">
        <f>IF(Q16&lt;&gt;0,(VLOOKUP(Q16,女子名簿!$A$3:$D$301,4)),(""))</f>
        <v/>
      </c>
      <c r="X16" s="109"/>
      <c r="Y16" s="53"/>
      <c r="Z16" s="1">
        <f t="shared" si="0"/>
        <v>0</v>
      </c>
      <c r="AA16" s="1">
        <f t="shared" si="1"/>
        <v>0</v>
      </c>
    </row>
    <row r="17" spans="1:27" ht="20.25" customHeight="1" x14ac:dyDescent="0.15">
      <c r="A17" s="53"/>
      <c r="B17" s="259"/>
      <c r="C17" s="120" t="s">
        <v>11</v>
      </c>
      <c r="D17" s="265"/>
      <c r="E17" s="125"/>
      <c r="F17" s="196" t="str">
        <f>IF(E17&lt;&gt;0,(VLOOKUP(E17,男子名簿!$A$3:$D$301,2)),(""))</f>
        <v/>
      </c>
      <c r="G17" s="197"/>
      <c r="H17" s="198" t="str">
        <f>IF(E17&lt;&gt;0,(VLOOKUP(E17,男子名簿!$A$3:$D$301,3)),(""))</f>
        <v/>
      </c>
      <c r="I17" s="199"/>
      <c r="J17" s="200"/>
      <c r="K17" s="19" t="str">
        <f>IF(E17&lt;&gt;0,(VLOOKUP(E17,男子名簿!$A$3:$D$301,4)),(""))</f>
        <v/>
      </c>
      <c r="L17" s="112"/>
      <c r="M17" s="53"/>
      <c r="N17" s="259"/>
      <c r="O17" s="120" t="s">
        <v>11</v>
      </c>
      <c r="P17" s="265"/>
      <c r="Q17" s="125"/>
      <c r="R17" s="196" t="str">
        <f>IF(Q17&lt;&gt;0,(VLOOKUP(Q17,女子名簿!$A$3:$D$301,2)),(""))</f>
        <v/>
      </c>
      <c r="S17" s="197"/>
      <c r="T17" s="198" t="str">
        <f>IF(Q17&lt;&gt;0,(VLOOKUP(Q17,女子名簿!$A$3:$D$301,3)),(""))</f>
        <v/>
      </c>
      <c r="U17" s="199"/>
      <c r="V17" s="200"/>
      <c r="W17" s="19" t="str">
        <f>IF(Q17&lt;&gt;0,(VLOOKUP(Q17,女子名簿!$A$3:$D$301,4)),(""))</f>
        <v/>
      </c>
      <c r="X17" s="112"/>
      <c r="Y17" s="53"/>
      <c r="Z17" s="1">
        <f t="shared" si="0"/>
        <v>0</v>
      </c>
      <c r="AA17" s="1">
        <f t="shared" si="1"/>
        <v>0</v>
      </c>
    </row>
    <row r="18" spans="1:27" ht="20.25" customHeight="1" x14ac:dyDescent="0.15">
      <c r="A18" s="53"/>
      <c r="B18" s="266" t="s">
        <v>6</v>
      </c>
      <c r="C18" s="121" t="s">
        <v>9</v>
      </c>
      <c r="D18" s="265"/>
      <c r="E18" s="126"/>
      <c r="F18" s="189" t="str">
        <f>IF(E18&lt;&gt;0,(VLOOKUP(E18,男子名簿!$A$3:$D$301,2)),(""))</f>
        <v/>
      </c>
      <c r="G18" s="190"/>
      <c r="H18" s="191" t="str">
        <f>IF(E18&lt;&gt;0,(VLOOKUP(E18,男子名簿!$A$3:$D$301,3)),(""))</f>
        <v/>
      </c>
      <c r="I18" s="192"/>
      <c r="J18" s="193"/>
      <c r="K18" s="15" t="str">
        <f>IF(E18&lt;&gt;0,(VLOOKUP(E18,男子名簿!$A$3:$D$301,4)),(""))</f>
        <v/>
      </c>
      <c r="L18" s="113"/>
      <c r="M18" s="53"/>
      <c r="N18" s="266" t="s">
        <v>6</v>
      </c>
      <c r="O18" s="121" t="s">
        <v>9</v>
      </c>
      <c r="P18" s="265"/>
      <c r="Q18" s="126"/>
      <c r="R18" s="189" t="str">
        <f>IF(Q18&lt;&gt;0,(VLOOKUP(Q18,女子名簿!$A$3:$D$301,2)),(""))</f>
        <v/>
      </c>
      <c r="S18" s="190"/>
      <c r="T18" s="191" t="str">
        <f>IF(Q18&lt;&gt;0,(VLOOKUP(Q18,女子名簿!$A$3:$D$301,3)),(""))</f>
        <v/>
      </c>
      <c r="U18" s="192"/>
      <c r="V18" s="193"/>
      <c r="W18" s="15" t="str">
        <f>IF(Q18&lt;&gt;0,(VLOOKUP(Q18,女子名簿!$A$3:$D$301,4)),(""))</f>
        <v/>
      </c>
      <c r="X18" s="113"/>
      <c r="Y18" s="53"/>
      <c r="Z18" s="1">
        <f t="shared" si="0"/>
        <v>0</v>
      </c>
      <c r="AA18" s="1">
        <f t="shared" si="1"/>
        <v>0</v>
      </c>
    </row>
    <row r="19" spans="1:27" ht="20.25" customHeight="1" x14ac:dyDescent="0.15">
      <c r="A19" s="53"/>
      <c r="B19" s="258"/>
      <c r="C19" s="117" t="s">
        <v>10</v>
      </c>
      <c r="D19" s="265"/>
      <c r="E19" s="124"/>
      <c r="F19" s="183" t="str">
        <f>IF(E19&lt;&gt;0,(VLOOKUP(E19,男子名簿!$A$3:$D$301,2)),(""))</f>
        <v/>
      </c>
      <c r="G19" s="184"/>
      <c r="H19" s="201" t="str">
        <f>IF(E19&lt;&gt;0,(VLOOKUP(E19,男子名簿!$A$3:$D$301,3)),(""))</f>
        <v/>
      </c>
      <c r="I19" s="202"/>
      <c r="J19" s="203"/>
      <c r="K19" s="17" t="str">
        <f>IF(E19&lt;&gt;0,(VLOOKUP(E19,男子名簿!$A$3:$D$301,4)),(""))</f>
        <v/>
      </c>
      <c r="L19" s="109"/>
      <c r="M19" s="53"/>
      <c r="N19" s="258"/>
      <c r="O19" s="117" t="s">
        <v>10</v>
      </c>
      <c r="P19" s="265"/>
      <c r="Q19" s="124"/>
      <c r="R19" s="183" t="str">
        <f>IF(Q19&lt;&gt;0,(VLOOKUP(Q19,女子名簿!$A$3:$D$301,2)),(""))</f>
        <v/>
      </c>
      <c r="S19" s="184"/>
      <c r="T19" s="201" t="str">
        <f>IF(Q19&lt;&gt;0,(VLOOKUP(Q19,女子名簿!$A$3:$D$301,3)),(""))</f>
        <v/>
      </c>
      <c r="U19" s="202"/>
      <c r="V19" s="203"/>
      <c r="W19" s="17" t="str">
        <f>IF(Q19&lt;&gt;0,(VLOOKUP(Q19,女子名簿!$A$3:$D$301,4)),(""))</f>
        <v/>
      </c>
      <c r="X19" s="109"/>
      <c r="Y19" s="53"/>
      <c r="Z19" s="1">
        <f t="shared" si="0"/>
        <v>0</v>
      </c>
      <c r="AA19" s="1">
        <f t="shared" si="1"/>
        <v>0</v>
      </c>
    </row>
    <row r="20" spans="1:27" ht="20.25" customHeight="1" thickBot="1" x14ac:dyDescent="0.2">
      <c r="A20" s="53"/>
      <c r="B20" s="267"/>
      <c r="C20" s="122" t="s">
        <v>11</v>
      </c>
      <c r="D20" s="265"/>
      <c r="E20" s="127"/>
      <c r="F20" s="268" t="str">
        <f>IF(E20&lt;&gt;0,(VLOOKUP(E20,男子名簿!$A$3:$D$301,2)),(""))</f>
        <v/>
      </c>
      <c r="G20" s="269"/>
      <c r="H20" s="270" t="str">
        <f>IF(E20&lt;&gt;0,(VLOOKUP(E20,男子名簿!$A$3:$D$301,3)),(""))</f>
        <v/>
      </c>
      <c r="I20" s="271"/>
      <c r="J20" s="272"/>
      <c r="K20" s="114" t="str">
        <f>IF(E20&lt;&gt;0,(VLOOKUP(E20,男子名簿!$A$3:$D$301,4)),(""))</f>
        <v/>
      </c>
      <c r="L20" s="115"/>
      <c r="M20" s="53"/>
      <c r="N20" s="267"/>
      <c r="O20" s="122" t="s">
        <v>11</v>
      </c>
      <c r="P20" s="265"/>
      <c r="Q20" s="127"/>
      <c r="R20" s="268" t="str">
        <f>IF(Q20&lt;&gt;0,(VLOOKUP(Q20,女子名簿!$A$3:$D$301,2)),(""))</f>
        <v/>
      </c>
      <c r="S20" s="269"/>
      <c r="T20" s="270" t="str">
        <f>IF(Q20&lt;&gt;0,(VLOOKUP(Q20,女子名簿!$A$3:$D$301,3)),(""))</f>
        <v/>
      </c>
      <c r="U20" s="271"/>
      <c r="V20" s="272"/>
      <c r="W20" s="114" t="str">
        <f>IF(Q20&lt;&gt;0,(VLOOKUP(Q20,女子名簿!$A$3:$D$301,4)),(""))</f>
        <v/>
      </c>
      <c r="X20" s="115"/>
      <c r="Y20" s="53"/>
      <c r="Z20" s="1">
        <f t="shared" si="0"/>
        <v>0</v>
      </c>
      <c r="AA20" s="1">
        <f t="shared" si="1"/>
        <v>0</v>
      </c>
    </row>
    <row r="21" spans="1:27" ht="20.25" customHeight="1" thickTop="1" x14ac:dyDescent="0.15">
      <c r="A21" s="53"/>
      <c r="B21" s="187" t="s">
        <v>48</v>
      </c>
      <c r="C21" s="9" t="s">
        <v>9</v>
      </c>
      <c r="D21" s="194"/>
      <c r="E21" s="106"/>
      <c r="F21" s="214" t="str">
        <f>IF(E21&lt;&gt;0,(VLOOKUP(E21,男子名簿!$A$3:$D$301,2)),(""))</f>
        <v/>
      </c>
      <c r="G21" s="215"/>
      <c r="H21" s="218" t="str">
        <f>IF(E21&lt;&gt;0,(VLOOKUP(E21,男子名簿!$A$3:$D$301,3)),(""))</f>
        <v/>
      </c>
      <c r="I21" s="219"/>
      <c r="J21" s="220"/>
      <c r="K21" s="10" t="str">
        <f>IF(E21&lt;&gt;0,(VLOOKUP(E21,男子名簿!$A$3:$D$301,4)),(""))</f>
        <v/>
      </c>
      <c r="L21" s="11"/>
      <c r="M21" s="53"/>
      <c r="N21" s="187" t="s">
        <v>48</v>
      </c>
      <c r="O21" s="9" t="s">
        <v>9</v>
      </c>
      <c r="P21" s="194"/>
      <c r="Q21" s="106"/>
      <c r="R21" s="214" t="str">
        <f>IF(Q21&lt;&gt;0,(VLOOKUP(Q21,女子名簿!$A$3:$D$301,2)),(""))</f>
        <v/>
      </c>
      <c r="S21" s="215"/>
      <c r="T21" s="218" t="str">
        <f>IF(Q21&lt;&gt;0,(VLOOKUP(Q21,女子名簿!$A$3:$D$301,3)),(""))</f>
        <v/>
      </c>
      <c r="U21" s="219"/>
      <c r="V21" s="220"/>
      <c r="W21" s="10" t="str">
        <f>IF(Q21&lt;&gt;0,(VLOOKUP(Q21,女子名簿!$A$3:$D$301,4)),(""))</f>
        <v/>
      </c>
      <c r="X21" s="11"/>
      <c r="Y21" s="53"/>
      <c r="Z21" s="1">
        <f t="shared" si="0"/>
        <v>0</v>
      </c>
      <c r="AA21" s="1">
        <f t="shared" si="1"/>
        <v>0</v>
      </c>
    </row>
    <row r="22" spans="1:27" ht="20.25" customHeight="1" x14ac:dyDescent="0.15">
      <c r="A22" s="53"/>
      <c r="B22" s="187"/>
      <c r="C22" s="13" t="s">
        <v>10</v>
      </c>
      <c r="D22" s="194"/>
      <c r="E22" s="91"/>
      <c r="F22" s="183" t="str">
        <f>IF(E22&lt;&gt;0,(VLOOKUP(E22,男子名簿!$A$3:$D$301,2)),(""))</f>
        <v/>
      </c>
      <c r="G22" s="184"/>
      <c r="H22" s="201" t="str">
        <f>IF(E22&lt;&gt;0,(VLOOKUP(E22,男子名簿!$A$3:$D$301,3)),(""))</f>
        <v/>
      </c>
      <c r="I22" s="202"/>
      <c r="J22" s="203"/>
      <c r="K22" s="17" t="str">
        <f>IF(E22&lt;&gt;0,(VLOOKUP(E22,男子名簿!$A$3:$D$301,4)),(""))</f>
        <v/>
      </c>
      <c r="L22" s="18"/>
      <c r="M22" s="53"/>
      <c r="N22" s="187"/>
      <c r="O22" s="13" t="s">
        <v>10</v>
      </c>
      <c r="P22" s="194"/>
      <c r="Q22" s="91"/>
      <c r="R22" s="183" t="str">
        <f>IF(Q22&lt;&gt;0,(VLOOKUP(Q22,女子名簿!$A$3:$D$301,2)),(""))</f>
        <v/>
      </c>
      <c r="S22" s="184"/>
      <c r="T22" s="201" t="str">
        <f>IF(Q22&lt;&gt;0,(VLOOKUP(Q22,女子名簿!$A$3:$D$301,3)),(""))</f>
        <v/>
      </c>
      <c r="U22" s="202"/>
      <c r="V22" s="203"/>
      <c r="W22" s="17" t="str">
        <f>IF(Q22&lt;&gt;0,(VLOOKUP(Q22,女子名簿!$A$3:$D$301,4)),(""))</f>
        <v/>
      </c>
      <c r="X22" s="18"/>
      <c r="Y22" s="53"/>
      <c r="Z22" s="1">
        <f t="shared" si="0"/>
        <v>0</v>
      </c>
      <c r="AA22" s="1">
        <f t="shared" si="1"/>
        <v>0</v>
      </c>
    </row>
    <row r="23" spans="1:27" ht="20.25" customHeight="1" x14ac:dyDescent="0.15">
      <c r="A23" s="53"/>
      <c r="B23" s="188"/>
      <c r="C23" s="14" t="s">
        <v>11</v>
      </c>
      <c r="D23" s="194"/>
      <c r="E23" s="92"/>
      <c r="F23" s="196" t="str">
        <f>IF(E23&lt;&gt;0,(VLOOKUP(E23,男子名簿!$A$3:$D$301,2)),(""))</f>
        <v/>
      </c>
      <c r="G23" s="197"/>
      <c r="H23" s="198" t="str">
        <f>IF(E23&lt;&gt;0,(VLOOKUP(E23,男子名簿!$A$3:$D$301,3)),(""))</f>
        <v/>
      </c>
      <c r="I23" s="199"/>
      <c r="J23" s="200"/>
      <c r="K23" s="19" t="str">
        <f>IF(E23&lt;&gt;0,(VLOOKUP(E23,男子名簿!$A$3:$D$301,4)),(""))</f>
        <v/>
      </c>
      <c r="L23" s="20"/>
      <c r="M23" s="53"/>
      <c r="N23" s="188"/>
      <c r="O23" s="14" t="s">
        <v>11</v>
      </c>
      <c r="P23" s="194"/>
      <c r="Q23" s="92"/>
      <c r="R23" s="196" t="str">
        <f>IF(Q23&lt;&gt;0,(VLOOKUP(Q23,女子名簿!$A$3:$D$301,2)),(""))</f>
        <v/>
      </c>
      <c r="S23" s="197"/>
      <c r="T23" s="198" t="str">
        <f>IF(Q23&lt;&gt;0,(VLOOKUP(Q23,女子名簿!$A$3:$D$301,3)),(""))</f>
        <v/>
      </c>
      <c r="U23" s="199"/>
      <c r="V23" s="200"/>
      <c r="W23" s="19" t="str">
        <f>IF(Q23&lt;&gt;0,(VLOOKUP(Q23,女子名簿!$A$3:$D$301,4)),(""))</f>
        <v/>
      </c>
      <c r="X23" s="20"/>
      <c r="Y23" s="53"/>
      <c r="Z23" s="1">
        <f t="shared" si="0"/>
        <v>0</v>
      </c>
      <c r="AA23" s="1">
        <f t="shared" si="1"/>
        <v>0</v>
      </c>
    </row>
    <row r="24" spans="1:27" ht="20.25" customHeight="1" x14ac:dyDescent="0.15">
      <c r="A24" s="53"/>
      <c r="B24" s="186" t="s">
        <v>49</v>
      </c>
      <c r="C24" s="9" t="s">
        <v>9</v>
      </c>
      <c r="D24" s="194"/>
      <c r="E24" s="90"/>
      <c r="F24" s="189" t="str">
        <f>IF(E24&lt;&gt;0,(VLOOKUP(E24,男子名簿!$A$3:$D$301,2)),(""))</f>
        <v/>
      </c>
      <c r="G24" s="190"/>
      <c r="H24" s="191" t="str">
        <f>IF(E24&lt;&gt;0,(VLOOKUP(E24,男子名簿!$A$3:$D$301,3)),(""))</f>
        <v/>
      </c>
      <c r="I24" s="192"/>
      <c r="J24" s="193"/>
      <c r="K24" s="15" t="str">
        <f>IF(E24&lt;&gt;0,(VLOOKUP(E24,男子名簿!$A$3:$D$301,4)),(""))</f>
        <v/>
      </c>
      <c r="L24" s="35"/>
      <c r="M24" s="53"/>
      <c r="N24" s="186" t="s">
        <v>49</v>
      </c>
      <c r="O24" s="9" t="s">
        <v>9</v>
      </c>
      <c r="P24" s="194"/>
      <c r="Q24" s="90"/>
      <c r="R24" s="189" t="str">
        <f>IF(Q24&lt;&gt;0,(VLOOKUP(Q24,女子名簿!$A$3:$D$301,2)),(""))</f>
        <v/>
      </c>
      <c r="S24" s="190"/>
      <c r="T24" s="191" t="str">
        <f>IF(Q24&lt;&gt;0,(VLOOKUP(Q24,女子名簿!$A$3:$D$301,3)),(""))</f>
        <v/>
      </c>
      <c r="U24" s="192"/>
      <c r="V24" s="193"/>
      <c r="W24" s="15" t="str">
        <f>IF(Q24&lt;&gt;0,(VLOOKUP(Q24,女子名簿!$A$3:$D$301,4)),(""))</f>
        <v/>
      </c>
      <c r="X24" s="35"/>
      <c r="Y24" s="53"/>
      <c r="Z24" s="1">
        <f t="shared" si="0"/>
        <v>0</v>
      </c>
      <c r="AA24" s="1">
        <f t="shared" si="1"/>
        <v>0</v>
      </c>
    </row>
    <row r="25" spans="1:27" ht="20.25" customHeight="1" x14ac:dyDescent="0.15">
      <c r="A25" s="53"/>
      <c r="B25" s="187"/>
      <c r="C25" s="13" t="s">
        <v>10</v>
      </c>
      <c r="D25" s="194"/>
      <c r="E25" s="91"/>
      <c r="F25" s="183" t="str">
        <f>IF(E25&lt;&gt;0,(VLOOKUP(E25,男子名簿!$A$3:$D$301,2)),(""))</f>
        <v/>
      </c>
      <c r="G25" s="184"/>
      <c r="H25" s="201" t="str">
        <f>IF(E25&lt;&gt;0,(VLOOKUP(E25,男子名簿!$A$3:$D$301,3)),(""))</f>
        <v/>
      </c>
      <c r="I25" s="202"/>
      <c r="J25" s="203"/>
      <c r="K25" s="17" t="str">
        <f>IF(E25&lt;&gt;0,(VLOOKUP(E25,男子名簿!$A$3:$D$301,4)),(""))</f>
        <v/>
      </c>
      <c r="L25" s="29"/>
      <c r="M25" s="53"/>
      <c r="N25" s="187"/>
      <c r="O25" s="13" t="s">
        <v>10</v>
      </c>
      <c r="P25" s="194"/>
      <c r="Q25" s="91"/>
      <c r="R25" s="183" t="str">
        <f>IF(Q25&lt;&gt;0,(VLOOKUP(Q25,女子名簿!$A$3:$D$301,2)),(""))</f>
        <v/>
      </c>
      <c r="S25" s="184"/>
      <c r="T25" s="201" t="str">
        <f>IF(Q25&lt;&gt;0,(VLOOKUP(Q25,女子名簿!$A$3:$D$301,3)),(""))</f>
        <v/>
      </c>
      <c r="U25" s="202"/>
      <c r="V25" s="203"/>
      <c r="W25" s="17" t="str">
        <f>IF(Q25&lt;&gt;0,(VLOOKUP(Q25,女子名簿!$A$3:$D$301,4)),(""))</f>
        <v/>
      </c>
      <c r="X25" s="29"/>
      <c r="Y25" s="53"/>
      <c r="Z25" s="1">
        <f t="shared" si="0"/>
        <v>0</v>
      </c>
      <c r="AA25" s="1">
        <f t="shared" si="1"/>
        <v>0</v>
      </c>
    </row>
    <row r="26" spans="1:27" ht="20.25" customHeight="1" x14ac:dyDescent="0.15">
      <c r="A26" s="53"/>
      <c r="B26" s="188"/>
      <c r="C26" s="6" t="s">
        <v>11</v>
      </c>
      <c r="D26" s="194"/>
      <c r="E26" s="92"/>
      <c r="F26" s="196" t="str">
        <f>IF(E26&lt;&gt;0,(VLOOKUP(E26,男子名簿!$A$3:$D$301,2)),(""))</f>
        <v/>
      </c>
      <c r="G26" s="197"/>
      <c r="H26" s="198" t="str">
        <f>IF(E26&lt;&gt;0,(VLOOKUP(E26,男子名簿!$A$3:$D$301,3)),(""))</f>
        <v/>
      </c>
      <c r="I26" s="199"/>
      <c r="J26" s="200"/>
      <c r="K26" s="19" t="str">
        <f>IF(E26&lt;&gt;0,(VLOOKUP(E26,男子名簿!$A$3:$D$301,4)),(""))</f>
        <v/>
      </c>
      <c r="L26" s="34"/>
      <c r="M26" s="53"/>
      <c r="N26" s="188"/>
      <c r="O26" s="6" t="s">
        <v>11</v>
      </c>
      <c r="P26" s="194"/>
      <c r="Q26" s="92"/>
      <c r="R26" s="196" t="str">
        <f>IF(Q26&lt;&gt;0,(VLOOKUP(Q26,女子名簿!$A$3:$D$301,2)),(""))</f>
        <v/>
      </c>
      <c r="S26" s="197"/>
      <c r="T26" s="198" t="str">
        <f>IF(Q26&lt;&gt;0,(VLOOKUP(Q26,女子名簿!$A$3:$D$301,3)),(""))</f>
        <v/>
      </c>
      <c r="U26" s="199"/>
      <c r="V26" s="200"/>
      <c r="W26" s="19" t="str">
        <f>IF(Q26&lt;&gt;0,(VLOOKUP(Q26,女子名簿!$A$3:$D$301,4)),(""))</f>
        <v/>
      </c>
      <c r="X26" s="34"/>
      <c r="Y26" s="53"/>
      <c r="Z26" s="1">
        <f t="shared" si="0"/>
        <v>0</v>
      </c>
      <c r="AA26" s="1">
        <f t="shared" si="1"/>
        <v>0</v>
      </c>
    </row>
    <row r="27" spans="1:27" ht="20.25" customHeight="1" x14ac:dyDescent="0.15">
      <c r="A27" s="53"/>
      <c r="B27" s="186" t="s">
        <v>50</v>
      </c>
      <c r="C27" s="12" t="s">
        <v>9</v>
      </c>
      <c r="D27" s="194"/>
      <c r="E27" s="90"/>
      <c r="F27" s="189" t="str">
        <f>IF(E27&lt;&gt;0,(VLOOKUP(E27,男子名簿!$A$3:$D$301,2)),(""))</f>
        <v/>
      </c>
      <c r="G27" s="190"/>
      <c r="H27" s="191" t="str">
        <f>IF(E27&lt;&gt;0,(VLOOKUP(E27,男子名簿!$A$3:$D$301,3)),(""))</f>
        <v/>
      </c>
      <c r="I27" s="192"/>
      <c r="J27" s="193"/>
      <c r="K27" s="15" t="str">
        <f>IF(E27&lt;&gt;0,(VLOOKUP(E27,男子名簿!$A$3:$D$301,4)),(""))</f>
        <v/>
      </c>
      <c r="L27" s="28"/>
      <c r="M27" s="53"/>
      <c r="N27" s="186" t="s">
        <v>50</v>
      </c>
      <c r="O27" s="12" t="s">
        <v>9</v>
      </c>
      <c r="P27" s="194"/>
      <c r="Q27" s="90"/>
      <c r="R27" s="189" t="str">
        <f>IF(Q27&lt;&gt;0,(VLOOKUP(Q27,女子名簿!$A$3:$D$301,2)),(""))</f>
        <v/>
      </c>
      <c r="S27" s="190"/>
      <c r="T27" s="191" t="str">
        <f>IF(Q27&lt;&gt;0,(VLOOKUP(Q27,女子名簿!$A$3:$D$301,3)),(""))</f>
        <v/>
      </c>
      <c r="U27" s="192"/>
      <c r="V27" s="193"/>
      <c r="W27" s="15" t="str">
        <f>IF(Q27&lt;&gt;0,(VLOOKUP(Q27,女子名簿!$A$3:$D$301,4)),(""))</f>
        <v/>
      </c>
      <c r="X27" s="28"/>
      <c r="Y27" s="53"/>
      <c r="Z27" s="1">
        <f t="shared" si="0"/>
        <v>0</v>
      </c>
      <c r="AA27" s="1">
        <f t="shared" si="1"/>
        <v>0</v>
      </c>
    </row>
    <row r="28" spans="1:27" ht="20.25" customHeight="1" x14ac:dyDescent="0.15">
      <c r="A28" s="53"/>
      <c r="B28" s="187"/>
      <c r="C28" s="13" t="s">
        <v>10</v>
      </c>
      <c r="D28" s="194"/>
      <c r="E28" s="91"/>
      <c r="F28" s="183" t="str">
        <f>IF(E28&lt;&gt;0,(VLOOKUP(E28,男子名簿!$A$3:$D$301,2)),(""))</f>
        <v/>
      </c>
      <c r="G28" s="184"/>
      <c r="H28" s="201" t="str">
        <f>IF(E28&lt;&gt;0,(VLOOKUP(E28,男子名簿!$A$3:$D$301,3)),(""))</f>
        <v/>
      </c>
      <c r="I28" s="202"/>
      <c r="J28" s="203"/>
      <c r="K28" s="17" t="str">
        <f>IF(E28&lt;&gt;0,(VLOOKUP(E28,男子名簿!$A$3:$D$301,4)),(""))</f>
        <v/>
      </c>
      <c r="L28" s="29"/>
      <c r="M28" s="53"/>
      <c r="N28" s="187"/>
      <c r="O28" s="13" t="s">
        <v>10</v>
      </c>
      <c r="P28" s="194"/>
      <c r="Q28" s="91"/>
      <c r="R28" s="183" t="str">
        <f>IF(Q28&lt;&gt;0,(VLOOKUP(Q28,女子名簿!$A$3:$D$301,2)),(""))</f>
        <v/>
      </c>
      <c r="S28" s="184"/>
      <c r="T28" s="201" t="str">
        <f>IF(Q28&lt;&gt;0,(VLOOKUP(Q28,女子名簿!$A$3:$D$301,3)),(""))</f>
        <v/>
      </c>
      <c r="U28" s="202"/>
      <c r="V28" s="203"/>
      <c r="W28" s="17" t="str">
        <f>IF(Q28&lt;&gt;0,(VLOOKUP(Q28,女子名簿!$A$3:$D$301,4)),(""))</f>
        <v/>
      </c>
      <c r="X28" s="29"/>
      <c r="Y28" s="53"/>
      <c r="Z28" s="1">
        <f t="shared" si="0"/>
        <v>0</v>
      </c>
      <c r="AA28" s="1">
        <f t="shared" si="1"/>
        <v>0</v>
      </c>
    </row>
    <row r="29" spans="1:27" ht="20.25" customHeight="1" x14ac:dyDescent="0.15">
      <c r="A29" s="53"/>
      <c r="B29" s="188"/>
      <c r="C29" s="14" t="s">
        <v>11</v>
      </c>
      <c r="D29" s="194"/>
      <c r="E29" s="92"/>
      <c r="F29" s="196" t="str">
        <f>IF(E29&lt;&gt;0,(VLOOKUP(E29,男子名簿!$A$3:$D$301,2)),(""))</f>
        <v/>
      </c>
      <c r="G29" s="197"/>
      <c r="H29" s="198" t="str">
        <f>IF(E29&lt;&gt;0,(VLOOKUP(E29,男子名簿!$A$3:$D$301,3)),(""))</f>
        <v/>
      </c>
      <c r="I29" s="199"/>
      <c r="J29" s="200"/>
      <c r="K29" s="19" t="str">
        <f>IF(E29&lt;&gt;0,(VLOOKUP(E29,男子名簿!$A$3:$D$301,4)),(""))</f>
        <v/>
      </c>
      <c r="L29" s="30"/>
      <c r="M29" s="53"/>
      <c r="N29" s="188"/>
      <c r="O29" s="14" t="s">
        <v>11</v>
      </c>
      <c r="P29" s="194"/>
      <c r="Q29" s="92"/>
      <c r="R29" s="196" t="str">
        <f>IF(Q29&lt;&gt;0,(VLOOKUP(Q29,女子名簿!$A$3:$D$301,2)),(""))</f>
        <v/>
      </c>
      <c r="S29" s="197"/>
      <c r="T29" s="198" t="str">
        <f>IF(Q29&lt;&gt;0,(VLOOKUP(Q29,女子名簿!$A$3:$D$301,3)),(""))</f>
        <v/>
      </c>
      <c r="U29" s="199"/>
      <c r="V29" s="200"/>
      <c r="W29" s="19" t="str">
        <f>IF(Q29&lt;&gt;0,(VLOOKUP(Q29,女子名簿!$A$3:$D$301,4)),(""))</f>
        <v/>
      </c>
      <c r="X29" s="30"/>
      <c r="Y29" s="53"/>
      <c r="Z29" s="1">
        <f t="shared" si="0"/>
        <v>0</v>
      </c>
      <c r="AA29" s="1">
        <f t="shared" si="1"/>
        <v>0</v>
      </c>
    </row>
    <row r="30" spans="1:27" ht="20.25" customHeight="1" x14ac:dyDescent="0.15">
      <c r="A30" s="53"/>
      <c r="B30" s="186" t="s">
        <v>51</v>
      </c>
      <c r="C30" s="9" t="s">
        <v>9</v>
      </c>
      <c r="D30" s="194"/>
      <c r="E30" s="90"/>
      <c r="F30" s="189" t="str">
        <f>IF(E30&lt;&gt;0,(VLOOKUP(E30,男子名簿!$A$3:$D$301,2)),(""))</f>
        <v/>
      </c>
      <c r="G30" s="190"/>
      <c r="H30" s="191" t="str">
        <f>IF(E30&lt;&gt;0,(VLOOKUP(E30,男子名簿!$A$3:$D$301,3)),(""))</f>
        <v/>
      </c>
      <c r="I30" s="192"/>
      <c r="J30" s="193"/>
      <c r="K30" s="15" t="str">
        <f>IF(E30&lt;&gt;0,(VLOOKUP(E30,男子名簿!$A$3:$D$301,4)),(""))</f>
        <v/>
      </c>
      <c r="L30" s="35"/>
      <c r="M30" s="53"/>
      <c r="N30" s="186" t="s">
        <v>51</v>
      </c>
      <c r="O30" s="9" t="s">
        <v>9</v>
      </c>
      <c r="P30" s="194"/>
      <c r="Q30" s="90"/>
      <c r="R30" s="189" t="str">
        <f>IF(Q30&lt;&gt;0,(VLOOKUP(Q30,女子名簿!$A$3:$D$301,2)),(""))</f>
        <v/>
      </c>
      <c r="S30" s="190"/>
      <c r="T30" s="191" t="str">
        <f>IF(Q30&lt;&gt;0,(VLOOKUP(Q30,女子名簿!$A$3:$D$301,3)),(""))</f>
        <v/>
      </c>
      <c r="U30" s="192"/>
      <c r="V30" s="193"/>
      <c r="W30" s="15" t="str">
        <f>IF(Q30&lt;&gt;0,(VLOOKUP(Q30,女子名簿!$A$3:$D$301,4)),(""))</f>
        <v/>
      </c>
      <c r="X30" s="35"/>
      <c r="Y30" s="53"/>
      <c r="Z30" s="1">
        <f t="shared" si="0"/>
        <v>0</v>
      </c>
      <c r="AA30" s="1">
        <f t="shared" si="1"/>
        <v>0</v>
      </c>
    </row>
    <row r="31" spans="1:27" ht="20.25" customHeight="1" x14ac:dyDescent="0.15">
      <c r="A31" s="53"/>
      <c r="B31" s="187"/>
      <c r="C31" s="13" t="s">
        <v>10</v>
      </c>
      <c r="D31" s="194"/>
      <c r="E31" s="91"/>
      <c r="F31" s="183" t="str">
        <f>IF(E31&lt;&gt;0,(VLOOKUP(E31,男子名簿!$A$3:$D$301,2)),(""))</f>
        <v/>
      </c>
      <c r="G31" s="184"/>
      <c r="H31" s="201" t="str">
        <f>IF(E31&lt;&gt;0,(VLOOKUP(E31,男子名簿!$A$3:$D$301,3)),(""))</f>
        <v/>
      </c>
      <c r="I31" s="202"/>
      <c r="J31" s="203"/>
      <c r="K31" s="17" t="str">
        <f>IF(E31&lt;&gt;0,(VLOOKUP(E31,男子名簿!$A$3:$D$301,4)),(""))</f>
        <v/>
      </c>
      <c r="L31" s="29"/>
      <c r="M31" s="53"/>
      <c r="N31" s="187"/>
      <c r="O31" s="13" t="s">
        <v>10</v>
      </c>
      <c r="P31" s="194"/>
      <c r="Q31" s="91"/>
      <c r="R31" s="183" t="str">
        <f>IF(Q31&lt;&gt;0,(VLOOKUP(Q31,女子名簿!$A$3:$D$301,2)),(""))</f>
        <v/>
      </c>
      <c r="S31" s="184"/>
      <c r="T31" s="201" t="str">
        <f>IF(Q31&lt;&gt;0,(VLOOKUP(Q31,女子名簿!$A$3:$D$301,3)),(""))</f>
        <v/>
      </c>
      <c r="U31" s="202"/>
      <c r="V31" s="203"/>
      <c r="W31" s="17" t="str">
        <f>IF(Q31&lt;&gt;0,(VLOOKUP(Q31,女子名簿!$A$3:$D$301,4)),(""))</f>
        <v/>
      </c>
      <c r="X31" s="29"/>
      <c r="Y31" s="53"/>
      <c r="Z31" s="1">
        <f t="shared" si="0"/>
        <v>0</v>
      </c>
      <c r="AA31" s="1">
        <f t="shared" si="1"/>
        <v>0</v>
      </c>
    </row>
    <row r="32" spans="1:27" ht="20.25" customHeight="1" x14ac:dyDescent="0.15">
      <c r="A32" s="53"/>
      <c r="B32" s="188"/>
      <c r="C32" s="6" t="s">
        <v>11</v>
      </c>
      <c r="D32" s="194"/>
      <c r="E32" s="92"/>
      <c r="F32" s="196" t="str">
        <f>IF(E32&lt;&gt;0,(VLOOKUP(E32,男子名簿!$A$3:$D$301,2)),(""))</f>
        <v/>
      </c>
      <c r="G32" s="197"/>
      <c r="H32" s="198" t="str">
        <f>IF(E32&lt;&gt;0,(VLOOKUP(E32,男子名簿!$A$3:$D$301,3)),(""))</f>
        <v/>
      </c>
      <c r="I32" s="199"/>
      <c r="J32" s="200"/>
      <c r="K32" s="19" t="str">
        <f>IF(E32&lt;&gt;0,(VLOOKUP(E32,男子名簿!$A$3:$D$301,4)),(""))</f>
        <v/>
      </c>
      <c r="L32" s="34"/>
      <c r="M32" s="53"/>
      <c r="N32" s="188"/>
      <c r="O32" s="6" t="s">
        <v>11</v>
      </c>
      <c r="P32" s="194"/>
      <c r="Q32" s="92"/>
      <c r="R32" s="196" t="str">
        <f>IF(Q32&lt;&gt;0,(VLOOKUP(Q32,女子名簿!$A$3:$D$301,2)),(""))</f>
        <v/>
      </c>
      <c r="S32" s="197"/>
      <c r="T32" s="198" t="str">
        <f>IF(Q32&lt;&gt;0,(VLOOKUP(Q32,女子名簿!$A$3:$D$301,3)),(""))</f>
        <v/>
      </c>
      <c r="U32" s="199"/>
      <c r="V32" s="200"/>
      <c r="W32" s="19" t="str">
        <f>IF(Q32&lt;&gt;0,(VLOOKUP(Q32,女子名簿!$A$3:$D$301,4)),(""))</f>
        <v/>
      </c>
      <c r="X32" s="34"/>
      <c r="Y32" s="53"/>
      <c r="Z32" s="1">
        <f t="shared" si="0"/>
        <v>0</v>
      </c>
      <c r="AA32" s="1">
        <f t="shared" si="1"/>
        <v>0</v>
      </c>
    </row>
    <row r="33" spans="1:27" ht="20.25" customHeight="1" x14ac:dyDescent="0.15">
      <c r="A33" s="53"/>
      <c r="B33" s="186" t="s">
        <v>52</v>
      </c>
      <c r="C33" s="12" t="s">
        <v>9</v>
      </c>
      <c r="D33" s="194"/>
      <c r="E33" s="90"/>
      <c r="F33" s="189" t="str">
        <f>IF(E33&lt;&gt;0,(VLOOKUP(E33,男子名簿!$A$3:$D$301,2)),(""))</f>
        <v/>
      </c>
      <c r="G33" s="190"/>
      <c r="H33" s="191" t="str">
        <f>IF(E33&lt;&gt;0,(VLOOKUP(E33,男子名簿!$A$3:$D$301,3)),(""))</f>
        <v/>
      </c>
      <c r="I33" s="192"/>
      <c r="J33" s="193"/>
      <c r="K33" s="15" t="str">
        <f>IF(E33&lt;&gt;0,(VLOOKUP(E33,男子名簿!$A$3:$D$301,4)),(""))</f>
        <v/>
      </c>
      <c r="L33" s="28"/>
      <c r="M33" s="53"/>
      <c r="N33" s="186" t="s">
        <v>52</v>
      </c>
      <c r="O33" s="12" t="s">
        <v>9</v>
      </c>
      <c r="P33" s="194"/>
      <c r="Q33" s="90"/>
      <c r="R33" s="189" t="str">
        <f>IF(Q33&lt;&gt;0,(VLOOKUP(Q33,女子名簿!$A$3:$D$301,2)),(""))</f>
        <v/>
      </c>
      <c r="S33" s="190"/>
      <c r="T33" s="191" t="str">
        <f>IF(Q33&lt;&gt;0,(VLOOKUP(Q33,女子名簿!$A$3:$D$301,3)),(""))</f>
        <v/>
      </c>
      <c r="U33" s="192"/>
      <c r="V33" s="193"/>
      <c r="W33" s="15" t="str">
        <f>IF(Q33&lt;&gt;0,(VLOOKUP(Q33,女子名簿!$A$3:$D$301,4)),(""))</f>
        <v/>
      </c>
      <c r="X33" s="28"/>
      <c r="Y33" s="53"/>
      <c r="Z33" s="1">
        <f t="shared" si="0"/>
        <v>0</v>
      </c>
      <c r="AA33" s="1">
        <f t="shared" si="1"/>
        <v>0</v>
      </c>
    </row>
    <row r="34" spans="1:27" ht="20.25" customHeight="1" x14ac:dyDescent="0.15">
      <c r="A34" s="53"/>
      <c r="B34" s="187"/>
      <c r="C34" s="13" t="s">
        <v>10</v>
      </c>
      <c r="D34" s="194"/>
      <c r="E34" s="91"/>
      <c r="F34" s="183" t="str">
        <f>IF(E34&lt;&gt;0,(VLOOKUP(E34,男子名簿!$A$3:$D$301,2)),(""))</f>
        <v/>
      </c>
      <c r="G34" s="184"/>
      <c r="H34" s="201" t="str">
        <f>IF(E34&lt;&gt;0,(VLOOKUP(E34,男子名簿!$A$3:$D$301,3)),(""))</f>
        <v/>
      </c>
      <c r="I34" s="202"/>
      <c r="J34" s="203"/>
      <c r="K34" s="17" t="str">
        <f>IF(E34&lt;&gt;0,(VLOOKUP(E34,男子名簿!$A$3:$D$301,4)),(""))</f>
        <v/>
      </c>
      <c r="L34" s="29"/>
      <c r="M34" s="53"/>
      <c r="N34" s="187"/>
      <c r="O34" s="13" t="s">
        <v>10</v>
      </c>
      <c r="P34" s="194"/>
      <c r="Q34" s="91"/>
      <c r="R34" s="183" t="str">
        <f>IF(Q34&lt;&gt;0,(VLOOKUP(Q34,女子名簿!$A$3:$D$301,2)),(""))</f>
        <v/>
      </c>
      <c r="S34" s="184"/>
      <c r="T34" s="201" t="str">
        <f>IF(Q34&lt;&gt;0,(VLOOKUP(Q34,女子名簿!$A$3:$D$301,3)),(""))</f>
        <v/>
      </c>
      <c r="U34" s="202"/>
      <c r="V34" s="203"/>
      <c r="W34" s="17" t="str">
        <f>IF(Q34&lt;&gt;0,(VLOOKUP(Q34,女子名簿!$A$3:$D$301,4)),(""))</f>
        <v/>
      </c>
      <c r="X34" s="29"/>
      <c r="Y34" s="53"/>
      <c r="Z34" s="1">
        <f t="shared" si="0"/>
        <v>0</v>
      </c>
      <c r="AA34" s="1">
        <f t="shared" si="1"/>
        <v>0</v>
      </c>
    </row>
    <row r="35" spans="1:27" ht="20.25" customHeight="1" x14ac:dyDescent="0.15">
      <c r="A35" s="53"/>
      <c r="B35" s="188"/>
      <c r="C35" s="14" t="s">
        <v>11</v>
      </c>
      <c r="D35" s="195"/>
      <c r="E35" s="92"/>
      <c r="F35" s="196" t="str">
        <f>IF(E35&lt;&gt;0,(VLOOKUP(E35,男子名簿!$A$3:$D$301,2)),(""))</f>
        <v/>
      </c>
      <c r="G35" s="197"/>
      <c r="H35" s="198" t="str">
        <f>IF(E35&lt;&gt;0,(VLOOKUP(E35,男子名簿!$A$3:$D$301,3)),(""))</f>
        <v/>
      </c>
      <c r="I35" s="199"/>
      <c r="J35" s="200"/>
      <c r="K35" s="19" t="str">
        <f>IF(E35&lt;&gt;0,(VLOOKUP(E35,男子名簿!$A$3:$D$301,4)),(""))</f>
        <v/>
      </c>
      <c r="L35" s="30"/>
      <c r="M35" s="53"/>
      <c r="N35" s="188"/>
      <c r="O35" s="14" t="s">
        <v>11</v>
      </c>
      <c r="P35" s="195"/>
      <c r="Q35" s="92"/>
      <c r="R35" s="196" t="str">
        <f>IF(Q35&lt;&gt;0,(VLOOKUP(Q35,女子名簿!$A$3:$D$301,2)),(""))</f>
        <v/>
      </c>
      <c r="S35" s="197"/>
      <c r="T35" s="198" t="str">
        <f>IF(Q35&lt;&gt;0,(VLOOKUP(Q35,女子名簿!$A$3:$D$301,3)),(""))</f>
        <v/>
      </c>
      <c r="U35" s="199"/>
      <c r="V35" s="200"/>
      <c r="W35" s="19" t="str">
        <f>IF(Q35&lt;&gt;0,(VLOOKUP(Q35,女子名簿!$A$3:$D$301,4)),(""))</f>
        <v/>
      </c>
      <c r="X35" s="30"/>
      <c r="Y35" s="53"/>
      <c r="Z35" s="1">
        <f t="shared" si="0"/>
        <v>0</v>
      </c>
      <c r="AA35" s="1">
        <f t="shared" si="1"/>
        <v>0</v>
      </c>
    </row>
    <row r="36" spans="1:27" ht="7.5" customHeight="1" x14ac:dyDescent="0.15">
      <c r="A36" s="53"/>
      <c r="M36" s="53"/>
      <c r="Y36" s="53"/>
    </row>
    <row r="37" spans="1:27" ht="18.75" customHeight="1" x14ac:dyDescent="0.15">
      <c r="A37" s="53"/>
      <c r="B37" s="183" t="s">
        <v>22</v>
      </c>
      <c r="C37" s="184"/>
      <c r="D37" s="183"/>
      <c r="E37" s="185"/>
      <c r="F37" s="184"/>
      <c r="G37" s="183"/>
      <c r="H37" s="185"/>
      <c r="I37" s="184"/>
      <c r="J37" s="183"/>
      <c r="K37" s="185"/>
      <c r="L37" s="184"/>
      <c r="M37" s="53"/>
      <c r="N37" s="183" t="s">
        <v>22</v>
      </c>
      <c r="O37" s="184"/>
      <c r="P37" s="183"/>
      <c r="Q37" s="185"/>
      <c r="R37" s="184"/>
      <c r="S37" s="183"/>
      <c r="T37" s="185"/>
      <c r="U37" s="184"/>
      <c r="V37" s="183"/>
      <c r="W37" s="185"/>
      <c r="X37" s="184"/>
      <c r="Y37" s="53"/>
    </row>
    <row r="38" spans="1:27" ht="16.5" customHeight="1" x14ac:dyDescent="0.15">
      <c r="A38" s="53"/>
      <c r="H38" s="21"/>
      <c r="M38" s="53"/>
      <c r="Y38" s="53"/>
    </row>
    <row r="39" spans="1:27" ht="16.5" customHeight="1" x14ac:dyDescent="0.15">
      <c r="A39" s="53"/>
      <c r="B39" s="182" t="s">
        <v>23</v>
      </c>
      <c r="C39" s="182"/>
      <c r="D39" s="182">
        <f>基本台帳!$C$7</f>
        <v>0</v>
      </c>
      <c r="E39" s="182"/>
      <c r="F39" s="182"/>
      <c r="H39" s="21"/>
      <c r="M39" s="53"/>
      <c r="N39" s="182" t="s">
        <v>23</v>
      </c>
      <c r="O39" s="182"/>
      <c r="P39" s="182">
        <f>基本台帳!$C$7</f>
        <v>0</v>
      </c>
      <c r="Q39" s="182"/>
      <c r="R39" s="182"/>
      <c r="Y39" s="53"/>
    </row>
    <row r="40" spans="1:27" ht="16.5" customHeight="1" thickBot="1" x14ac:dyDescent="0.2">
      <c r="A40" s="53"/>
      <c r="H40" s="21"/>
      <c r="M40" s="53"/>
      <c r="Y40" s="53"/>
    </row>
    <row r="41" spans="1:27" ht="28.5" customHeight="1" thickBot="1" x14ac:dyDescent="0.2">
      <c r="A41" s="53"/>
      <c r="B41" s="179" t="s">
        <v>151</v>
      </c>
      <c r="C41" s="180"/>
      <c r="D41" s="180"/>
      <c r="E41" s="181"/>
      <c r="H41" s="26" t="s">
        <v>26</v>
      </c>
      <c r="I41" s="182">
        <f>基本台帳!$C$6</f>
        <v>0</v>
      </c>
      <c r="J41" s="182"/>
      <c r="K41" s="182"/>
      <c r="L41" s="26" t="s">
        <v>27</v>
      </c>
      <c r="M41" s="53"/>
      <c r="N41" s="179" t="s">
        <v>151</v>
      </c>
      <c r="O41" s="180"/>
      <c r="P41" s="180"/>
      <c r="Q41" s="181"/>
      <c r="T41" s="26" t="s">
        <v>26</v>
      </c>
      <c r="U41" s="182">
        <f>基本台帳!$C$6</f>
        <v>0</v>
      </c>
      <c r="V41" s="182"/>
      <c r="W41" s="182"/>
      <c r="X41" s="26" t="s">
        <v>27</v>
      </c>
      <c r="Y41" s="53"/>
    </row>
    <row r="42" spans="1:27" ht="7.5" customHeight="1" thickBot="1" x14ac:dyDescent="0.2">
      <c r="A42" s="5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53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53"/>
    </row>
    <row r="43" spans="1:27" ht="15" thickTop="1" x14ac:dyDescent="0.15">
      <c r="A43" s="53"/>
      <c r="B43" s="291" t="s">
        <v>59</v>
      </c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5"/>
      <c r="N43" s="291" t="s">
        <v>59</v>
      </c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53"/>
    </row>
    <row r="44" spans="1:27" ht="14.25" x14ac:dyDescent="0.15">
      <c r="A44" s="53"/>
      <c r="B44" s="282" t="s">
        <v>155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 t="s">
        <v>156</v>
      </c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53"/>
    </row>
    <row r="45" spans="1:27" ht="15" customHeight="1" x14ac:dyDescent="0.1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</sheetData>
  <mergeCells count="152">
    <mergeCell ref="N44:X44"/>
    <mergeCell ref="B41:E41"/>
    <mergeCell ref="I41:K41"/>
    <mergeCell ref="N41:Q41"/>
    <mergeCell ref="U41:W41"/>
    <mergeCell ref="B43:L43"/>
    <mergeCell ref="N43:X43"/>
    <mergeCell ref="B37:C37"/>
    <mergeCell ref="D37:F37"/>
    <mergeCell ref="G37:I37"/>
    <mergeCell ref="J37:L37"/>
    <mergeCell ref="N37:O37"/>
    <mergeCell ref="P37:R37"/>
    <mergeCell ref="S37:U37"/>
    <mergeCell ref="V37:X37"/>
    <mergeCell ref="B39:C39"/>
    <mergeCell ref="D39:F39"/>
    <mergeCell ref="N39:O39"/>
    <mergeCell ref="P39:R39"/>
    <mergeCell ref="B44:M44"/>
    <mergeCell ref="B33:B35"/>
    <mergeCell ref="F33:G33"/>
    <mergeCell ref="H33:J33"/>
    <mergeCell ref="N33:N35"/>
    <mergeCell ref="R33:S33"/>
    <mergeCell ref="T33:V33"/>
    <mergeCell ref="F34:G34"/>
    <mergeCell ref="H34:J34"/>
    <mergeCell ref="R34:S34"/>
    <mergeCell ref="T34:V34"/>
    <mergeCell ref="F35:G35"/>
    <mergeCell ref="H35:J35"/>
    <mergeCell ref="R35:S35"/>
    <mergeCell ref="T35:V35"/>
    <mergeCell ref="B30:B32"/>
    <mergeCell ref="F30:G30"/>
    <mergeCell ref="H30:J30"/>
    <mergeCell ref="N30:N32"/>
    <mergeCell ref="R30:S30"/>
    <mergeCell ref="T30:V30"/>
    <mergeCell ref="F31:G31"/>
    <mergeCell ref="H31:J31"/>
    <mergeCell ref="R31:S31"/>
    <mergeCell ref="T31:V31"/>
    <mergeCell ref="F32:G32"/>
    <mergeCell ref="H32:J32"/>
    <mergeCell ref="R32:S32"/>
    <mergeCell ref="T32:V32"/>
    <mergeCell ref="B27:B29"/>
    <mergeCell ref="F27:G27"/>
    <mergeCell ref="H27:J27"/>
    <mergeCell ref="N27:N29"/>
    <mergeCell ref="R27:S27"/>
    <mergeCell ref="T27:V27"/>
    <mergeCell ref="F28:G28"/>
    <mergeCell ref="H28:J28"/>
    <mergeCell ref="R28:S28"/>
    <mergeCell ref="T28:V28"/>
    <mergeCell ref="F29:G29"/>
    <mergeCell ref="H29:J29"/>
    <mergeCell ref="R29:S29"/>
    <mergeCell ref="T29:V29"/>
    <mergeCell ref="B24:B26"/>
    <mergeCell ref="F24:G24"/>
    <mergeCell ref="H24:J24"/>
    <mergeCell ref="N24:N26"/>
    <mergeCell ref="R24:S24"/>
    <mergeCell ref="T24:V24"/>
    <mergeCell ref="F25:G25"/>
    <mergeCell ref="H25:J25"/>
    <mergeCell ref="R25:S25"/>
    <mergeCell ref="T25:V25"/>
    <mergeCell ref="F26:G26"/>
    <mergeCell ref="H26:J26"/>
    <mergeCell ref="R26:S26"/>
    <mergeCell ref="T26:V26"/>
    <mergeCell ref="B21:B23"/>
    <mergeCell ref="F21:G21"/>
    <mergeCell ref="H21:J21"/>
    <mergeCell ref="N21:N23"/>
    <mergeCell ref="R21:S21"/>
    <mergeCell ref="T21:V21"/>
    <mergeCell ref="F22:G22"/>
    <mergeCell ref="H22:J22"/>
    <mergeCell ref="R22:S22"/>
    <mergeCell ref="T22:V22"/>
    <mergeCell ref="F23:G23"/>
    <mergeCell ref="H23:J23"/>
    <mergeCell ref="R23:S23"/>
    <mergeCell ref="T23:V23"/>
    <mergeCell ref="B18:B20"/>
    <mergeCell ref="F18:G18"/>
    <mergeCell ref="H18:J18"/>
    <mergeCell ref="N18:N20"/>
    <mergeCell ref="R18:S18"/>
    <mergeCell ref="T18:V18"/>
    <mergeCell ref="F19:G19"/>
    <mergeCell ref="H19:J19"/>
    <mergeCell ref="R19:S19"/>
    <mergeCell ref="T19:V19"/>
    <mergeCell ref="F20:G20"/>
    <mergeCell ref="H20:J20"/>
    <mergeCell ref="R20:S20"/>
    <mergeCell ref="T20:V20"/>
    <mergeCell ref="H15:J15"/>
    <mergeCell ref="N15:N17"/>
    <mergeCell ref="R15:S15"/>
    <mergeCell ref="T15:V15"/>
    <mergeCell ref="F16:G16"/>
    <mergeCell ref="H16:J16"/>
    <mergeCell ref="R16:S16"/>
    <mergeCell ref="T16:V16"/>
    <mergeCell ref="F17:G17"/>
    <mergeCell ref="H17:J17"/>
    <mergeCell ref="R17:S17"/>
    <mergeCell ref="T17:V17"/>
    <mergeCell ref="D11:E11"/>
    <mergeCell ref="F11:G11"/>
    <mergeCell ref="H11:J11"/>
    <mergeCell ref="P11:Q11"/>
    <mergeCell ref="R11:S11"/>
    <mergeCell ref="T11:V11"/>
    <mergeCell ref="B12:B14"/>
    <mergeCell ref="F12:G12"/>
    <mergeCell ref="H12:J12"/>
    <mergeCell ref="N12:N14"/>
    <mergeCell ref="R12:S12"/>
    <mergeCell ref="T12:V12"/>
    <mergeCell ref="D13:D35"/>
    <mergeCell ref="F13:G13"/>
    <mergeCell ref="H13:J13"/>
    <mergeCell ref="P13:P35"/>
    <mergeCell ref="R13:S13"/>
    <mergeCell ref="T13:V13"/>
    <mergeCell ref="F14:G14"/>
    <mergeCell ref="H14:J14"/>
    <mergeCell ref="R14:S14"/>
    <mergeCell ref="T14:V14"/>
    <mergeCell ref="B15:B17"/>
    <mergeCell ref="F15:G15"/>
    <mergeCell ref="I2:J2"/>
    <mergeCell ref="K2:L2"/>
    <mergeCell ref="U2:V2"/>
    <mergeCell ref="W2:X2"/>
    <mergeCell ref="B4:C4"/>
    <mergeCell ref="D4:F4"/>
    <mergeCell ref="G4:H4"/>
    <mergeCell ref="K4:L4"/>
    <mergeCell ref="N4:O4"/>
    <mergeCell ref="P4:R4"/>
    <mergeCell ref="S4:T4"/>
    <mergeCell ref="W4:X4"/>
  </mergeCells>
  <phoneticPr fontId="2"/>
  <conditionalFormatting sqref="I41:K41 D39:F39 U41:W41 P39:R39">
    <cfRule type="cellIs" dxfId="11" priority="1" stopIfTrue="1" operator="equal">
      <formula>0</formula>
    </cfRule>
  </conditionalFormatting>
  <printOptions horizontalCentered="1" verticalCentered="1"/>
  <pageMargins left="0.78740157480314998" right="0.59055118110236204" top="0.39370078740157499" bottom="0.39370078740157499" header="0" footer="0"/>
  <pageSetup paperSize="9" scale="109" orientation="portrait" horizontalDpi="4294967295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M41"/>
  <sheetViews>
    <sheetView showGridLines="0" view="pageBreakPreview" zoomScale="60" zoomScaleNormal="100" workbookViewId="0">
      <pane ySplit="1" topLeftCell="A2" activePane="bottomLeft" state="frozen"/>
      <selection activeCell="C8" sqref="C8"/>
      <selection pane="bottomLeft" activeCell="B39" sqref="B39:M40"/>
    </sheetView>
  </sheetViews>
  <sheetFormatPr defaultRowHeight="13.5" x14ac:dyDescent="0.15"/>
  <cols>
    <col min="1" max="1" width="3.75" style="1" customWidth="1"/>
    <col min="2" max="3" width="5" style="1" customWidth="1"/>
    <col min="4" max="5" width="7.5" style="1" customWidth="1"/>
    <col min="6" max="6" width="8.625" style="1" customWidth="1"/>
    <col min="7" max="8" width="8.75" style="1" customWidth="1"/>
    <col min="9" max="9" width="6.25" style="1" customWidth="1"/>
    <col min="10" max="10" width="8.75" style="1" customWidth="1"/>
    <col min="11" max="12" width="7.5" style="1" customWidth="1"/>
    <col min="13" max="13" width="3.75" style="1" customWidth="1"/>
    <col min="14" max="16384" width="9" style="1"/>
  </cols>
  <sheetData>
    <row r="1" spans="1:13" ht="41.25" customHeight="1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5" customHeight="1" x14ac:dyDescent="0.15">
      <c r="A2" s="46"/>
      <c r="B2" s="95" t="s">
        <v>18</v>
      </c>
      <c r="E2" s="21" t="s">
        <v>109</v>
      </c>
      <c r="F2" s="21"/>
      <c r="I2" s="211" t="s">
        <v>118</v>
      </c>
      <c r="J2" s="211"/>
      <c r="K2" s="212" t="s">
        <v>107</v>
      </c>
      <c r="L2" s="213"/>
      <c r="M2" s="46"/>
    </row>
    <row r="3" spans="1:13" ht="7.5" customHeight="1" x14ac:dyDescent="0.15">
      <c r="A3" s="46"/>
      <c r="M3" s="46"/>
    </row>
    <row r="4" spans="1:13" ht="22.5" customHeight="1" x14ac:dyDescent="0.15">
      <c r="A4" s="46"/>
      <c r="B4" s="208" t="s">
        <v>21</v>
      </c>
      <c r="C4" s="208"/>
      <c r="D4" s="183" t="str">
        <f>IF(基本台帳!$C$5=0,"",基本台帳!$C$5)</f>
        <v/>
      </c>
      <c r="E4" s="185"/>
      <c r="F4" s="185"/>
      <c r="G4" s="185" t="s">
        <v>56</v>
      </c>
      <c r="H4" s="184"/>
      <c r="J4" s="17" t="s">
        <v>19</v>
      </c>
      <c r="K4" s="223" t="s">
        <v>43</v>
      </c>
      <c r="L4" s="224"/>
      <c r="M4" s="46"/>
    </row>
    <row r="5" spans="1:13" ht="3.75" customHeight="1" x14ac:dyDescent="0.15">
      <c r="A5" s="46"/>
      <c r="B5" s="2"/>
      <c r="C5" s="2"/>
      <c r="D5" s="2"/>
      <c r="E5" s="2"/>
      <c r="F5" s="2"/>
      <c r="G5" s="2"/>
      <c r="H5" s="2"/>
      <c r="J5" s="2"/>
      <c r="K5" s="27"/>
      <c r="L5" s="27"/>
      <c r="M5" s="46"/>
    </row>
    <row r="6" spans="1:13" s="32" customFormat="1" ht="10.5" customHeight="1" x14ac:dyDescent="0.15">
      <c r="A6" s="47"/>
      <c r="B6" s="31" t="s">
        <v>41</v>
      </c>
      <c r="M6" s="47"/>
    </row>
    <row r="7" spans="1:13" s="32" customFormat="1" ht="10.5" customHeight="1" x14ac:dyDescent="0.15">
      <c r="A7" s="47"/>
      <c r="B7" s="31" t="s">
        <v>42</v>
      </c>
      <c r="M7" s="47"/>
    </row>
    <row r="8" spans="1:13" s="32" customFormat="1" ht="10.5" customHeight="1" x14ac:dyDescent="0.15">
      <c r="A8" s="47"/>
      <c r="B8" s="31"/>
      <c r="M8" s="47"/>
    </row>
    <row r="9" spans="1:13" ht="3.75" customHeight="1" x14ac:dyDescent="0.15">
      <c r="A9" s="46"/>
      <c r="B9" s="24"/>
      <c r="M9" s="46"/>
    </row>
    <row r="10" spans="1:13" ht="18.75" customHeight="1" x14ac:dyDescent="0.15">
      <c r="A10" s="46"/>
      <c r="B10" s="33" t="s">
        <v>88</v>
      </c>
      <c r="M10" s="46"/>
    </row>
    <row r="11" spans="1:13" ht="18.75" customHeight="1" x14ac:dyDescent="0.15">
      <c r="A11" s="46"/>
      <c r="B11" s="3" t="s">
        <v>1</v>
      </c>
      <c r="C11" s="4" t="s">
        <v>0</v>
      </c>
      <c r="D11" s="222" t="s">
        <v>2</v>
      </c>
      <c r="E11" s="222"/>
      <c r="F11" s="204" t="s">
        <v>3</v>
      </c>
      <c r="G11" s="205"/>
      <c r="H11" s="204" t="s">
        <v>4</v>
      </c>
      <c r="I11" s="206"/>
      <c r="J11" s="207"/>
      <c r="K11" s="4" t="s">
        <v>5</v>
      </c>
      <c r="L11" s="38" t="s">
        <v>40</v>
      </c>
      <c r="M11" s="46"/>
    </row>
    <row r="12" spans="1:13" ht="26.25" customHeight="1" x14ac:dyDescent="0.15">
      <c r="A12" s="46"/>
      <c r="B12" s="186" t="s">
        <v>8</v>
      </c>
      <c r="C12" s="12" t="s">
        <v>9</v>
      </c>
      <c r="D12" s="131" t="s">
        <v>91</v>
      </c>
      <c r="E12" s="39"/>
      <c r="F12" s="189" t="str">
        <f>IF(E12&lt;&gt;0,(VLOOKUP(E12,男子名簿!$A$3:$D$301,2)),(""))</f>
        <v/>
      </c>
      <c r="G12" s="190"/>
      <c r="H12" s="191" t="str">
        <f>IF(E12&lt;&gt;0,(VLOOKUP(E12,男子名簿!$A$3:$D$301,3)),(""))</f>
        <v/>
      </c>
      <c r="I12" s="192"/>
      <c r="J12" s="193"/>
      <c r="K12" s="15" t="str">
        <f>IF(E12&lt;&gt;0,(VLOOKUP(E12,男子名簿!$A$3:$D$301,4)),(""))</f>
        <v/>
      </c>
      <c r="L12" s="16"/>
      <c r="M12" s="46"/>
    </row>
    <row r="13" spans="1:13" ht="26.25" customHeight="1" x14ac:dyDescent="0.15">
      <c r="A13" s="46"/>
      <c r="B13" s="187"/>
      <c r="C13" s="13" t="s">
        <v>10</v>
      </c>
      <c r="D13" s="216" t="str">
        <f>IF(基本台帳!C4&lt;&gt;0,基本台帳!$C$4+25000,"")</f>
        <v/>
      </c>
      <c r="E13" s="40"/>
      <c r="F13" s="183" t="str">
        <f>IF(E13&lt;&gt;0,(VLOOKUP(E13,男子名簿!$A$3:$D$301,2)),(""))</f>
        <v/>
      </c>
      <c r="G13" s="184"/>
      <c r="H13" s="201" t="str">
        <f>IF(E13&lt;&gt;0,(VLOOKUP(E13,男子名簿!$A$3:$D$301,3)),(""))</f>
        <v/>
      </c>
      <c r="I13" s="202"/>
      <c r="J13" s="203"/>
      <c r="K13" s="166" t="str">
        <f>IF(E13&lt;&gt;0,(VLOOKUP(E13,男子名簿!$A$3:$D$301,4)),(""))</f>
        <v/>
      </c>
      <c r="L13" s="18"/>
      <c r="M13" s="46"/>
    </row>
    <row r="14" spans="1:13" ht="26.25" customHeight="1" x14ac:dyDescent="0.15">
      <c r="A14" s="46"/>
      <c r="B14" s="187"/>
      <c r="C14" s="13" t="s">
        <v>11</v>
      </c>
      <c r="D14" s="216"/>
      <c r="E14" s="40"/>
      <c r="F14" s="183" t="str">
        <f>IF(E14&lt;&gt;0,(VLOOKUP(E14,男子名簿!$A$3:$D$301,2)),(""))</f>
        <v/>
      </c>
      <c r="G14" s="184"/>
      <c r="H14" s="201" t="str">
        <f>IF(E14&lt;&gt;0,(VLOOKUP(E14,男子名簿!$A$3:$D$301,3)),(""))</f>
        <v/>
      </c>
      <c r="I14" s="202"/>
      <c r="J14" s="203"/>
      <c r="K14" s="166" t="str">
        <f>IF(E14&lt;&gt;0,(VLOOKUP(E14,男子名簿!$A$3:$D$301,4)),(""))</f>
        <v/>
      </c>
      <c r="L14" s="18"/>
      <c r="M14" s="46"/>
    </row>
    <row r="15" spans="1:13" ht="26.25" customHeight="1" x14ac:dyDescent="0.15">
      <c r="A15" s="46"/>
      <c r="B15" s="188"/>
      <c r="C15" s="14" t="s">
        <v>12</v>
      </c>
      <c r="D15" s="216"/>
      <c r="E15" s="42"/>
      <c r="F15" s="196" t="str">
        <f>IF(E15&lt;&gt;0,(VLOOKUP(E15,男子名簿!$A$3:$D$301,2)),(""))</f>
        <v/>
      </c>
      <c r="G15" s="197"/>
      <c r="H15" s="198" t="str">
        <f>IF(E15&lt;&gt;0,(VLOOKUP(E15,男子名簿!$A$3:$D$301,3)),(""))</f>
        <v/>
      </c>
      <c r="I15" s="199"/>
      <c r="J15" s="200"/>
      <c r="K15" s="19" t="str">
        <f>IF(E15&lt;&gt;0,(VLOOKUP(E15,男子名簿!$A$3:$D$301,4)),(""))</f>
        <v/>
      </c>
      <c r="L15" s="20"/>
      <c r="M15" s="46"/>
    </row>
    <row r="16" spans="1:13" ht="26.25" customHeight="1" x14ac:dyDescent="0.15">
      <c r="A16" s="46"/>
      <c r="B16" s="187" t="s">
        <v>142</v>
      </c>
      <c r="C16" s="9" t="s">
        <v>9</v>
      </c>
      <c r="D16" s="216"/>
      <c r="E16" s="43"/>
      <c r="F16" s="214" t="str">
        <f>IF(E16&lt;&gt;0,(VLOOKUP(E16,男子名簿!$A$3:$D$301,2)),(""))</f>
        <v/>
      </c>
      <c r="G16" s="215"/>
      <c r="H16" s="218" t="str">
        <f>IF(E16&lt;&gt;0,(VLOOKUP(E16,男子名簿!$A$3:$D$301,3)),(""))</f>
        <v/>
      </c>
      <c r="I16" s="219"/>
      <c r="J16" s="220"/>
      <c r="K16" s="10" t="str">
        <f>IF(E16&lt;&gt;0,(VLOOKUP(E16,男子名簿!$A$3:$D$301,4)),(""))</f>
        <v/>
      </c>
      <c r="L16" s="11"/>
      <c r="M16" s="46"/>
    </row>
    <row r="17" spans="1:13" ht="26.25" customHeight="1" x14ac:dyDescent="0.15">
      <c r="A17" s="46"/>
      <c r="B17" s="187"/>
      <c r="C17" s="13" t="s">
        <v>10</v>
      </c>
      <c r="D17" s="216"/>
      <c r="E17" s="40"/>
      <c r="F17" s="183" t="str">
        <f>IF(E17&lt;&gt;0,(VLOOKUP(E17,男子名簿!$A$3:$D$301,2)),(""))</f>
        <v/>
      </c>
      <c r="G17" s="184"/>
      <c r="H17" s="201" t="str">
        <f>IF(E17&lt;&gt;0,(VLOOKUP(E17,男子名簿!$A$3:$D$301,3)),(""))</f>
        <v/>
      </c>
      <c r="I17" s="202"/>
      <c r="J17" s="203"/>
      <c r="K17" s="17" t="str">
        <f>IF(E17&lt;&gt;0,(VLOOKUP(E17,男子名簿!$A$3:$D$301,4)),(""))</f>
        <v/>
      </c>
      <c r="L17" s="18"/>
      <c r="M17" s="46"/>
    </row>
    <row r="18" spans="1:13" ht="26.25" customHeight="1" x14ac:dyDescent="0.15">
      <c r="A18" s="46"/>
      <c r="B18" s="187"/>
      <c r="C18" s="13" t="s">
        <v>11</v>
      </c>
      <c r="D18" s="216"/>
      <c r="E18" s="40"/>
      <c r="F18" s="183" t="str">
        <f>IF(E18&lt;&gt;0,(VLOOKUP(E18,男子名簿!$A$3:$D$301,2)),(""))</f>
        <v/>
      </c>
      <c r="G18" s="184"/>
      <c r="H18" s="201" t="str">
        <f>IF(E18&lt;&gt;0,(VLOOKUP(E18,男子名簿!$A$3:$D$301,3)),(""))</f>
        <v/>
      </c>
      <c r="I18" s="202"/>
      <c r="J18" s="203"/>
      <c r="K18" s="17" t="str">
        <f>IF(E18&lt;&gt;0,(VLOOKUP(E18,男子名簿!$A$3:$D$301,4)),(""))</f>
        <v/>
      </c>
      <c r="L18" s="18"/>
      <c r="M18" s="46"/>
    </row>
    <row r="19" spans="1:13" ht="26.25" customHeight="1" x14ac:dyDescent="0.15">
      <c r="A19" s="46"/>
      <c r="B19" s="188"/>
      <c r="C19" s="14" t="s">
        <v>12</v>
      </c>
      <c r="D19" s="217"/>
      <c r="E19" s="42"/>
      <c r="F19" s="196" t="str">
        <f>IF(E19&lt;&gt;0,(VLOOKUP(E19,男子名簿!$A$3:$D$301,2)),(""))</f>
        <v/>
      </c>
      <c r="G19" s="197"/>
      <c r="H19" s="198" t="str">
        <f>IF(E19&lt;&gt;0,(VLOOKUP(E19,男子名簿!$A$3:$D$301,3)),(""))</f>
        <v/>
      </c>
      <c r="I19" s="199"/>
      <c r="J19" s="200"/>
      <c r="K19" s="19" t="str">
        <f>IF(E19&lt;&gt;0,(VLOOKUP(E19,男子名簿!$A$3:$D$301,4)),(""))</f>
        <v/>
      </c>
      <c r="L19" s="20"/>
      <c r="M19" s="46"/>
    </row>
    <row r="20" spans="1:13" ht="7.5" customHeight="1" x14ac:dyDescent="0.15">
      <c r="A20" s="46"/>
      <c r="M20" s="46"/>
    </row>
    <row r="21" spans="1:13" ht="16.5" customHeight="1" x14ac:dyDescent="0.15">
      <c r="A21" s="46"/>
      <c r="D21" s="2"/>
      <c r="E21" s="221"/>
      <c r="F21" s="221"/>
      <c r="G21" s="221"/>
      <c r="H21" s="221"/>
      <c r="I21" s="2"/>
      <c r="J21" s="2"/>
      <c r="M21" s="46"/>
    </row>
    <row r="22" spans="1:13" ht="18.75" customHeight="1" x14ac:dyDescent="0.15">
      <c r="A22" s="46"/>
      <c r="B22" s="33" t="s">
        <v>89</v>
      </c>
      <c r="M22" s="46"/>
    </row>
    <row r="23" spans="1:13" ht="18.75" customHeight="1" x14ac:dyDescent="0.15">
      <c r="A23" s="46"/>
      <c r="B23" s="3" t="s">
        <v>1</v>
      </c>
      <c r="C23" s="4" t="s">
        <v>0</v>
      </c>
      <c r="D23" s="222" t="s">
        <v>2</v>
      </c>
      <c r="E23" s="222"/>
      <c r="F23" s="204" t="s">
        <v>3</v>
      </c>
      <c r="G23" s="205"/>
      <c r="H23" s="204" t="s">
        <v>4</v>
      </c>
      <c r="I23" s="206"/>
      <c r="J23" s="207"/>
      <c r="K23" s="4" t="s">
        <v>5</v>
      </c>
      <c r="L23" s="38" t="s">
        <v>40</v>
      </c>
      <c r="M23" s="46"/>
    </row>
    <row r="24" spans="1:13" ht="26.25" customHeight="1" x14ac:dyDescent="0.15">
      <c r="A24" s="46"/>
      <c r="B24" s="186" t="s">
        <v>8</v>
      </c>
      <c r="C24" s="12" t="s">
        <v>9</v>
      </c>
      <c r="D24" s="131" t="s">
        <v>92</v>
      </c>
      <c r="E24" s="39"/>
      <c r="F24" s="189" t="str">
        <f>IF(E24&lt;&gt;0,(VLOOKUP(E24,女子名簿!$A$3:$D$301,2)),(""))</f>
        <v/>
      </c>
      <c r="G24" s="190"/>
      <c r="H24" s="191" t="str">
        <f>IF(E24&lt;&gt;0,(VLOOKUP(E24,女子名簿!$A$3:$D$301,3)),(""))</f>
        <v/>
      </c>
      <c r="I24" s="192"/>
      <c r="J24" s="193"/>
      <c r="K24" s="15" t="str">
        <f>IF(E24&lt;&gt;0,(VLOOKUP(E24,女子名簿!$A$3:$D$301,4)),(""))</f>
        <v/>
      </c>
      <c r="L24" s="16"/>
      <c r="M24" s="46"/>
    </row>
    <row r="25" spans="1:13" ht="26.25" customHeight="1" x14ac:dyDescent="0.15">
      <c r="A25" s="46"/>
      <c r="B25" s="187"/>
      <c r="C25" s="13" t="s">
        <v>10</v>
      </c>
      <c r="D25" s="216" t="str">
        <f>IF(基本台帳!C4&lt;&gt;0,基本台帳!$C$4+25000,"")</f>
        <v/>
      </c>
      <c r="E25" s="40"/>
      <c r="F25" s="183" t="str">
        <f>IF(E25&lt;&gt;0,(VLOOKUP(E25,女子名簿!$A$3:$D$301,2)),(""))</f>
        <v/>
      </c>
      <c r="G25" s="184"/>
      <c r="H25" s="201" t="str">
        <f>IF(E25&lt;&gt;0,(VLOOKUP(E25,女子名簿!$A$3:$D$301,3)),(""))</f>
        <v/>
      </c>
      <c r="I25" s="202"/>
      <c r="J25" s="203"/>
      <c r="K25" s="166" t="str">
        <f>IF(E25&lt;&gt;0,(VLOOKUP(E25,女子名簿!$A$3:$D$301,4)),(""))</f>
        <v/>
      </c>
      <c r="L25" s="18"/>
      <c r="M25" s="46"/>
    </row>
    <row r="26" spans="1:13" ht="26.25" customHeight="1" x14ac:dyDescent="0.15">
      <c r="A26" s="46"/>
      <c r="B26" s="187"/>
      <c r="C26" s="13" t="s">
        <v>11</v>
      </c>
      <c r="D26" s="216"/>
      <c r="E26" s="40"/>
      <c r="F26" s="183" t="str">
        <f>IF(E26&lt;&gt;0,(VLOOKUP(E26,女子名簿!$A$3:$D$301,2)),(""))</f>
        <v/>
      </c>
      <c r="G26" s="184"/>
      <c r="H26" s="201" t="str">
        <f>IF(E26&lt;&gt;0,(VLOOKUP(E26,女子名簿!$A$3:$D$301,3)),(""))</f>
        <v/>
      </c>
      <c r="I26" s="202"/>
      <c r="J26" s="203"/>
      <c r="K26" s="166" t="str">
        <f>IF(E26&lt;&gt;0,(VLOOKUP(E26,女子名簿!$A$3:$D$301,4)),(""))</f>
        <v/>
      </c>
      <c r="L26" s="18"/>
      <c r="M26" s="46"/>
    </row>
    <row r="27" spans="1:13" ht="26.25" customHeight="1" x14ac:dyDescent="0.15">
      <c r="A27" s="46"/>
      <c r="B27" s="188"/>
      <c r="C27" s="14" t="s">
        <v>12</v>
      </c>
      <c r="D27" s="216"/>
      <c r="E27" s="42"/>
      <c r="F27" s="196" t="str">
        <f>IF(E27&lt;&gt;0,(VLOOKUP(E27,女子名簿!$A$3:$D$301,2)),(""))</f>
        <v/>
      </c>
      <c r="G27" s="197"/>
      <c r="H27" s="198" t="str">
        <f>IF(E27&lt;&gt;0,(VLOOKUP(E27,女子名簿!$A$3:$D$301,3)),(""))</f>
        <v/>
      </c>
      <c r="I27" s="199"/>
      <c r="J27" s="200"/>
      <c r="K27" s="19" t="str">
        <f>IF(E27&lt;&gt;0,(VLOOKUP(E27,女子名簿!$A$3:$D$301,4)),(""))</f>
        <v/>
      </c>
      <c r="L27" s="20"/>
      <c r="M27" s="46"/>
    </row>
    <row r="28" spans="1:13" ht="26.25" customHeight="1" x14ac:dyDescent="0.15">
      <c r="A28" s="46"/>
      <c r="B28" s="187" t="s">
        <v>142</v>
      </c>
      <c r="C28" s="9" t="s">
        <v>9</v>
      </c>
      <c r="D28" s="216"/>
      <c r="E28" s="43"/>
      <c r="F28" s="214" t="str">
        <f>IF(E28&lt;&gt;0,(VLOOKUP(E28,女子名簿!$A$3:$D$301,2)),(""))</f>
        <v/>
      </c>
      <c r="G28" s="215"/>
      <c r="H28" s="218" t="str">
        <f>IF(E28&lt;&gt;0,(VLOOKUP(E28,女子名簿!$A$3:$D$301,3)),(""))</f>
        <v/>
      </c>
      <c r="I28" s="219"/>
      <c r="J28" s="220"/>
      <c r="K28" s="10" t="str">
        <f>IF(E28&lt;&gt;0,(VLOOKUP(E28,女子名簿!$A$3:$D$301,4)),(""))</f>
        <v/>
      </c>
      <c r="L28" s="11"/>
      <c r="M28" s="46"/>
    </row>
    <row r="29" spans="1:13" ht="26.25" customHeight="1" x14ac:dyDescent="0.15">
      <c r="A29" s="46"/>
      <c r="B29" s="187"/>
      <c r="C29" s="13" t="s">
        <v>10</v>
      </c>
      <c r="D29" s="216"/>
      <c r="E29" s="40"/>
      <c r="F29" s="183" t="str">
        <f>IF(E29&lt;&gt;0,(VLOOKUP(E29,女子名簿!$A$3:$D$301,2)),(""))</f>
        <v/>
      </c>
      <c r="G29" s="184"/>
      <c r="H29" s="201" t="str">
        <f>IF(E29&lt;&gt;0,(VLOOKUP(E29,女子名簿!$A$3:$D$301,3)),(""))</f>
        <v/>
      </c>
      <c r="I29" s="202"/>
      <c r="J29" s="203"/>
      <c r="K29" s="17" t="str">
        <f>IF(E29&lt;&gt;0,(VLOOKUP(E29,女子名簿!$A$3:$D$301,4)),(""))</f>
        <v/>
      </c>
      <c r="L29" s="18"/>
      <c r="M29" s="46"/>
    </row>
    <row r="30" spans="1:13" ht="26.25" customHeight="1" x14ac:dyDescent="0.15">
      <c r="A30" s="46"/>
      <c r="B30" s="187"/>
      <c r="C30" s="13" t="s">
        <v>11</v>
      </c>
      <c r="D30" s="216"/>
      <c r="E30" s="40"/>
      <c r="F30" s="183" t="str">
        <f>IF(E30&lt;&gt;0,(VLOOKUP(E30,女子名簿!$A$3:$D$301,2)),(""))</f>
        <v/>
      </c>
      <c r="G30" s="184"/>
      <c r="H30" s="201" t="str">
        <f>IF(E30&lt;&gt;0,(VLOOKUP(E30,女子名簿!$A$3:$D$301,3)),(""))</f>
        <v/>
      </c>
      <c r="I30" s="202"/>
      <c r="J30" s="203"/>
      <c r="K30" s="17" t="str">
        <f>IF(E30&lt;&gt;0,(VLOOKUP(E30,女子名簿!$A$3:$D$301,4)),(""))</f>
        <v/>
      </c>
      <c r="L30" s="18"/>
      <c r="M30" s="46"/>
    </row>
    <row r="31" spans="1:13" ht="26.25" customHeight="1" x14ac:dyDescent="0.15">
      <c r="A31" s="46"/>
      <c r="B31" s="188"/>
      <c r="C31" s="14" t="s">
        <v>12</v>
      </c>
      <c r="D31" s="217"/>
      <c r="E31" s="42"/>
      <c r="F31" s="196" t="str">
        <f>IF(E31&lt;&gt;0,(VLOOKUP(E31,女子名簿!$A$3:$D$301,2)),(""))</f>
        <v/>
      </c>
      <c r="G31" s="197"/>
      <c r="H31" s="198" t="str">
        <f>IF(E31&lt;&gt;0,(VLOOKUP(E31,女子名簿!$A$3:$D$301,3)),(""))</f>
        <v/>
      </c>
      <c r="I31" s="199"/>
      <c r="J31" s="200"/>
      <c r="K31" s="19" t="str">
        <f>IF(E31&lt;&gt;0,(VLOOKUP(E31,女子名簿!$A$3:$D$301,4)),(""))</f>
        <v/>
      </c>
      <c r="L31" s="20"/>
      <c r="M31" s="46"/>
    </row>
    <row r="32" spans="1:13" ht="7.5" customHeight="1" x14ac:dyDescent="0.15">
      <c r="A32" s="46"/>
      <c r="M32" s="46"/>
    </row>
    <row r="33" spans="1:13" ht="18.75" customHeight="1" x14ac:dyDescent="0.15">
      <c r="A33" s="46"/>
      <c r="B33" s="183" t="s">
        <v>22</v>
      </c>
      <c r="C33" s="184"/>
      <c r="D33" s="183"/>
      <c r="E33" s="185"/>
      <c r="F33" s="184"/>
      <c r="G33" s="183"/>
      <c r="H33" s="185"/>
      <c r="I33" s="184"/>
      <c r="J33" s="183"/>
      <c r="K33" s="185"/>
      <c r="L33" s="184"/>
      <c r="M33" s="46"/>
    </row>
    <row r="34" spans="1:13" ht="16.5" customHeight="1" x14ac:dyDescent="0.15">
      <c r="A34" s="46"/>
      <c r="M34" s="46"/>
    </row>
    <row r="35" spans="1:13" ht="16.5" customHeight="1" x14ac:dyDescent="0.15">
      <c r="A35" s="46"/>
      <c r="B35" s="182" t="s">
        <v>23</v>
      </c>
      <c r="C35" s="182"/>
      <c r="D35" s="182" t="str">
        <f>IF(基本台帳!$C$5=0,"",基本台帳!$C$7)</f>
        <v/>
      </c>
      <c r="E35" s="182"/>
      <c r="F35" s="182"/>
      <c r="M35" s="46"/>
    </row>
    <row r="36" spans="1:13" ht="16.5" customHeight="1" thickBot="1" x14ac:dyDescent="0.2">
      <c r="A36" s="46"/>
      <c r="M36" s="46"/>
    </row>
    <row r="37" spans="1:13" ht="27.75" customHeight="1" thickBot="1" x14ac:dyDescent="0.2">
      <c r="A37" s="46"/>
      <c r="B37" s="179" t="s">
        <v>151</v>
      </c>
      <c r="C37" s="180"/>
      <c r="D37" s="180"/>
      <c r="E37" s="181"/>
      <c r="H37" s="26" t="s">
        <v>26</v>
      </c>
      <c r="I37" s="182" t="str">
        <f>IF(基本台帳!$C$5=0,"",基本台帳!$C$6)</f>
        <v/>
      </c>
      <c r="J37" s="182"/>
      <c r="K37" s="182"/>
      <c r="L37" s="26" t="s">
        <v>27</v>
      </c>
      <c r="M37" s="46"/>
    </row>
    <row r="38" spans="1:13" ht="7.5" customHeight="1" thickBot="1" x14ac:dyDescent="0.2">
      <c r="A38" s="4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46"/>
    </row>
    <row r="39" spans="1:13" ht="15" thickTop="1" x14ac:dyDescent="0.15">
      <c r="A39" s="46"/>
      <c r="B39" s="291" t="s">
        <v>59</v>
      </c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4"/>
    </row>
    <row r="40" spans="1:13" ht="14.25" x14ac:dyDescent="0.15">
      <c r="A40" s="46"/>
      <c r="B40" s="282" t="s">
        <v>155</v>
      </c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</row>
    <row r="41" spans="1:13" ht="1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</row>
  </sheetData>
  <mergeCells count="61">
    <mergeCell ref="B33:C33"/>
    <mergeCell ref="D33:F33"/>
    <mergeCell ref="G33:I33"/>
    <mergeCell ref="J33:L33"/>
    <mergeCell ref="B35:C35"/>
    <mergeCell ref="D35:F35"/>
    <mergeCell ref="B40:M40"/>
    <mergeCell ref="F31:G31"/>
    <mergeCell ref="H31:J31"/>
    <mergeCell ref="B37:E37"/>
    <mergeCell ref="I37:K37"/>
    <mergeCell ref="B39:L39"/>
    <mergeCell ref="H28:J28"/>
    <mergeCell ref="F29:G29"/>
    <mergeCell ref="H29:J29"/>
    <mergeCell ref="F30:G30"/>
    <mergeCell ref="H30:J30"/>
    <mergeCell ref="E21:H21"/>
    <mergeCell ref="D23:E23"/>
    <mergeCell ref="F23:G23"/>
    <mergeCell ref="H23:J23"/>
    <mergeCell ref="B24:B27"/>
    <mergeCell ref="F24:G24"/>
    <mergeCell ref="H24:J24"/>
    <mergeCell ref="D25:D31"/>
    <mergeCell ref="F25:G25"/>
    <mergeCell ref="H25:J25"/>
    <mergeCell ref="F26:G26"/>
    <mergeCell ref="H26:J26"/>
    <mergeCell ref="F27:G27"/>
    <mergeCell ref="H27:J27"/>
    <mergeCell ref="B28:B31"/>
    <mergeCell ref="F28:G28"/>
    <mergeCell ref="F17:G17"/>
    <mergeCell ref="H17:J17"/>
    <mergeCell ref="F18:G18"/>
    <mergeCell ref="H18:J18"/>
    <mergeCell ref="F19:G19"/>
    <mergeCell ref="H19:J19"/>
    <mergeCell ref="D11:E11"/>
    <mergeCell ref="F11:G11"/>
    <mergeCell ref="H11:J11"/>
    <mergeCell ref="B12:B15"/>
    <mergeCell ref="F12:G12"/>
    <mergeCell ref="H12:J12"/>
    <mergeCell ref="D13:D19"/>
    <mergeCell ref="F13:G13"/>
    <mergeCell ref="H13:J13"/>
    <mergeCell ref="F14:G14"/>
    <mergeCell ref="H14:J14"/>
    <mergeCell ref="F15:G15"/>
    <mergeCell ref="H15:J15"/>
    <mergeCell ref="B16:B19"/>
    <mergeCell ref="F16:G16"/>
    <mergeCell ref="H16:J16"/>
    <mergeCell ref="I2:J2"/>
    <mergeCell ref="K2:L2"/>
    <mergeCell ref="B4:C4"/>
    <mergeCell ref="D4:F4"/>
    <mergeCell ref="G4:H4"/>
    <mergeCell ref="K4:L4"/>
  </mergeCells>
  <phoneticPr fontId="2"/>
  <conditionalFormatting sqref="D35:F35 I37:K37">
    <cfRule type="cellIs" dxfId="10" priority="3" stopIfTrue="1" operator="equal">
      <formula>0</formula>
    </cfRule>
  </conditionalFormatting>
  <conditionalFormatting sqref="D25:D31 D13:D19">
    <cfRule type="cellIs" dxfId="9" priority="2" stopIfTrue="1" operator="equal">
      <formula>100</formula>
    </cfRule>
  </conditionalFormatting>
  <printOptions horizontalCentered="1" verticalCentered="1"/>
  <pageMargins left="0.78740157480314998" right="0.59055118110236204" top="0.39370078740157499" bottom="0.39370078740157499" header="0" footer="0"/>
  <pageSetup paperSize="9" scale="11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Y45"/>
  <sheetViews>
    <sheetView showGridLines="0" view="pageBreakPreview" zoomScale="60" zoomScaleNormal="100" workbookViewId="0">
      <pane ySplit="1" topLeftCell="A8" activePane="bottomLeft" state="frozen"/>
      <selection activeCell="C8" sqref="C8"/>
      <selection pane="bottomLeft" activeCell="AA41" sqref="Z41:AA41"/>
    </sheetView>
  </sheetViews>
  <sheetFormatPr defaultRowHeight="13.5" x14ac:dyDescent="0.15"/>
  <cols>
    <col min="1" max="1" width="3.75" style="1" customWidth="1"/>
    <col min="2" max="3" width="5" style="1" customWidth="1"/>
    <col min="4" max="5" width="7.5" style="1" customWidth="1"/>
    <col min="6" max="6" width="8.625" style="1" customWidth="1"/>
    <col min="7" max="8" width="8.75" style="1" customWidth="1"/>
    <col min="9" max="9" width="6.25" style="1" customWidth="1"/>
    <col min="10" max="10" width="8.75" style="1" customWidth="1"/>
    <col min="11" max="12" width="7.5" style="1" customWidth="1"/>
    <col min="13" max="13" width="3.75" style="1" customWidth="1"/>
    <col min="14" max="15" width="5" style="1" customWidth="1"/>
    <col min="16" max="17" width="7.5" style="1" customWidth="1"/>
    <col min="18" max="18" width="8.625" style="1" customWidth="1"/>
    <col min="19" max="20" width="8.75" style="1" customWidth="1"/>
    <col min="21" max="21" width="6.25" style="1" customWidth="1"/>
    <col min="22" max="22" width="8.75" style="1" customWidth="1"/>
    <col min="23" max="24" width="7.5" style="1" customWidth="1"/>
    <col min="25" max="25" width="3.75" style="1" customWidth="1"/>
    <col min="26" max="16384" width="9" style="1"/>
  </cols>
  <sheetData>
    <row r="1" spans="1:25" ht="41.2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6.5" customHeight="1" x14ac:dyDescent="0.15">
      <c r="A2" s="36"/>
      <c r="B2" s="23" t="s">
        <v>18</v>
      </c>
      <c r="E2" s="21" t="s">
        <v>45</v>
      </c>
      <c r="F2" s="21"/>
      <c r="I2" s="211" t="s">
        <v>44</v>
      </c>
      <c r="J2" s="211"/>
      <c r="K2" s="212" t="s">
        <v>105</v>
      </c>
      <c r="L2" s="213"/>
      <c r="M2" s="36"/>
      <c r="N2" s="23" t="s">
        <v>18</v>
      </c>
      <c r="Q2" s="21" t="s">
        <v>45</v>
      </c>
      <c r="R2" s="21"/>
      <c r="U2" s="211" t="s">
        <v>44</v>
      </c>
      <c r="V2" s="211"/>
      <c r="W2" s="212" t="s">
        <v>106</v>
      </c>
      <c r="X2" s="213"/>
      <c r="Y2" s="36"/>
    </row>
    <row r="3" spans="1:25" ht="7.5" customHeight="1" x14ac:dyDescent="0.15">
      <c r="A3" s="36"/>
      <c r="M3" s="36"/>
      <c r="Y3" s="36"/>
    </row>
    <row r="4" spans="1:25" ht="22.5" customHeight="1" x14ac:dyDescent="0.15">
      <c r="A4" s="36"/>
      <c r="B4" s="208" t="s">
        <v>21</v>
      </c>
      <c r="C4" s="208"/>
      <c r="D4" s="183" t="str">
        <f>IF(基本台帳!$C$5=0,"",基本台帳!$C$5)</f>
        <v/>
      </c>
      <c r="E4" s="185"/>
      <c r="F4" s="185"/>
      <c r="G4" s="185" t="s">
        <v>56</v>
      </c>
      <c r="H4" s="184"/>
      <c r="J4" s="17" t="s">
        <v>19</v>
      </c>
      <c r="K4" s="209" t="s">
        <v>20</v>
      </c>
      <c r="L4" s="210"/>
      <c r="M4" s="36"/>
      <c r="N4" s="208" t="s">
        <v>21</v>
      </c>
      <c r="O4" s="208"/>
      <c r="P4" s="183" t="str">
        <f>IF(基本台帳!$C$5=0,"",基本台帳!$C$5)</f>
        <v/>
      </c>
      <c r="Q4" s="185"/>
      <c r="R4" s="185"/>
      <c r="S4" s="185" t="s">
        <v>56</v>
      </c>
      <c r="T4" s="184"/>
      <c r="V4" s="17" t="s">
        <v>19</v>
      </c>
      <c r="W4" s="209" t="s">
        <v>28</v>
      </c>
      <c r="X4" s="210"/>
      <c r="Y4" s="36"/>
    </row>
    <row r="5" spans="1:25" ht="3.75" customHeight="1" x14ac:dyDescent="0.15">
      <c r="A5" s="36"/>
      <c r="B5" s="2"/>
      <c r="C5" s="2"/>
      <c r="D5" s="2"/>
      <c r="E5" s="2"/>
      <c r="F5" s="2"/>
      <c r="G5" s="2"/>
      <c r="H5" s="2"/>
      <c r="J5" s="2"/>
      <c r="K5" s="27"/>
      <c r="L5" s="27"/>
      <c r="M5" s="36"/>
      <c r="N5" s="2"/>
      <c r="O5" s="2"/>
      <c r="P5" s="2"/>
      <c r="Q5" s="2"/>
      <c r="R5" s="2"/>
      <c r="S5" s="2"/>
      <c r="T5" s="2"/>
      <c r="V5" s="2"/>
      <c r="W5" s="27"/>
      <c r="X5" s="27"/>
      <c r="Y5" s="36"/>
    </row>
    <row r="6" spans="1:25" s="32" customFormat="1" ht="10.5" customHeight="1" x14ac:dyDescent="0.15">
      <c r="A6" s="37"/>
      <c r="B6" s="96" t="s">
        <v>127</v>
      </c>
      <c r="M6" s="37"/>
      <c r="N6" s="96" t="s">
        <v>127</v>
      </c>
      <c r="Y6" s="37"/>
    </row>
    <row r="7" spans="1:25" s="32" customFormat="1" ht="10.5" customHeight="1" x14ac:dyDescent="0.15">
      <c r="A7" s="37"/>
      <c r="B7" s="96" t="s">
        <v>128</v>
      </c>
      <c r="M7" s="37"/>
      <c r="N7" s="96" t="s">
        <v>128</v>
      </c>
      <c r="Y7" s="37"/>
    </row>
    <row r="8" spans="1:25" s="32" customFormat="1" ht="10.5" customHeight="1" x14ac:dyDescent="0.15">
      <c r="A8" s="37"/>
      <c r="B8" s="31"/>
      <c r="M8" s="37"/>
      <c r="N8" s="31"/>
      <c r="Y8" s="37"/>
    </row>
    <row r="9" spans="1:25" ht="3.75" customHeight="1" x14ac:dyDescent="0.15">
      <c r="A9" s="36"/>
      <c r="B9" s="24"/>
      <c r="M9" s="36"/>
      <c r="N9" s="24"/>
      <c r="Y9" s="36"/>
    </row>
    <row r="10" spans="1:25" ht="18.75" customHeight="1" x14ac:dyDescent="0.15">
      <c r="A10" s="36"/>
      <c r="B10" s="33" t="s">
        <v>16</v>
      </c>
      <c r="M10" s="36"/>
      <c r="N10" s="33" t="s">
        <v>16</v>
      </c>
      <c r="Y10" s="36"/>
    </row>
    <row r="11" spans="1:25" ht="18.75" customHeight="1" x14ac:dyDescent="0.15">
      <c r="A11" s="36"/>
      <c r="B11" s="3" t="s">
        <v>1</v>
      </c>
      <c r="C11" s="4" t="s">
        <v>0</v>
      </c>
      <c r="D11" s="222" t="s">
        <v>2</v>
      </c>
      <c r="E11" s="222"/>
      <c r="F11" s="204" t="s">
        <v>3</v>
      </c>
      <c r="G11" s="205"/>
      <c r="H11" s="204" t="s">
        <v>4</v>
      </c>
      <c r="I11" s="206"/>
      <c r="J11" s="207"/>
      <c r="K11" s="4" t="s">
        <v>5</v>
      </c>
      <c r="L11" s="142" t="s">
        <v>126</v>
      </c>
      <c r="M11" s="36"/>
      <c r="N11" s="3" t="s">
        <v>1</v>
      </c>
      <c r="O11" s="4" t="s">
        <v>0</v>
      </c>
      <c r="P11" s="222" t="s">
        <v>2</v>
      </c>
      <c r="Q11" s="222"/>
      <c r="R11" s="204" t="s">
        <v>3</v>
      </c>
      <c r="S11" s="205"/>
      <c r="T11" s="204" t="s">
        <v>4</v>
      </c>
      <c r="U11" s="206"/>
      <c r="V11" s="207"/>
      <c r="W11" s="4" t="s">
        <v>5</v>
      </c>
      <c r="X11" s="142" t="s">
        <v>126</v>
      </c>
      <c r="Y11" s="36"/>
    </row>
    <row r="12" spans="1:25" ht="22.5" customHeight="1" x14ac:dyDescent="0.15">
      <c r="A12" s="36"/>
      <c r="B12" s="186" t="s">
        <v>8</v>
      </c>
      <c r="C12" s="12" t="s">
        <v>9</v>
      </c>
      <c r="D12" s="131" t="s">
        <v>92</v>
      </c>
      <c r="E12" s="39"/>
      <c r="F12" s="189" t="str">
        <f>IF(E12&lt;&gt;0,(VLOOKUP(E12,男子名簿!$A$3:$D$301,2)),(""))</f>
        <v/>
      </c>
      <c r="G12" s="190"/>
      <c r="H12" s="191" t="str">
        <f>IF(E12&lt;&gt;0,(VLOOKUP(E12,男子名簿!$A$3:$D$301,3)),(""))</f>
        <v/>
      </c>
      <c r="I12" s="192"/>
      <c r="J12" s="193"/>
      <c r="K12" s="15" t="str">
        <f>IF(E12&lt;&gt;0,(VLOOKUP(E12,男子名簿!$A$3:$D$301,4)),(""))</f>
        <v/>
      </c>
      <c r="L12" s="16"/>
      <c r="M12" s="36"/>
      <c r="N12" s="186" t="s">
        <v>8</v>
      </c>
      <c r="O12" s="12" t="s">
        <v>9</v>
      </c>
      <c r="P12" s="131" t="s">
        <v>92</v>
      </c>
      <c r="Q12" s="39"/>
      <c r="R12" s="189" t="str">
        <f>IF(Q12&lt;&gt;0,(VLOOKUP(Q12,女子名簿!$A$3:$D$301,2)),(""))</f>
        <v/>
      </c>
      <c r="S12" s="190"/>
      <c r="T12" s="191" t="str">
        <f>IF(Q12&lt;&gt;0,(VLOOKUP(Q12,女子名簿!$A$3:$D$301,3)),(""))</f>
        <v/>
      </c>
      <c r="U12" s="192"/>
      <c r="V12" s="193"/>
      <c r="W12" s="15" t="str">
        <f>IF(Q12&lt;&gt;0,(VLOOKUP(Q12,女子名簿!$A$3:$D$301,4)),(""))</f>
        <v/>
      </c>
      <c r="X12" s="16"/>
      <c r="Y12" s="36"/>
    </row>
    <row r="13" spans="1:25" ht="22.5" customHeight="1" x14ac:dyDescent="0.15">
      <c r="A13" s="36"/>
      <c r="B13" s="187"/>
      <c r="C13" s="13" t="s">
        <v>10</v>
      </c>
      <c r="D13" s="216" t="str">
        <f>IF(基本台帳!C4&lt;&gt;0,基本台帳!$C$4+25000,"")</f>
        <v/>
      </c>
      <c r="E13" s="40"/>
      <c r="F13" s="183" t="str">
        <f>IF(E13&lt;&gt;0,(VLOOKUP(E13,男子名簿!$A$3:$D$301,2)),(""))</f>
        <v/>
      </c>
      <c r="G13" s="184"/>
      <c r="H13" s="201" t="str">
        <f>IF(E13&lt;&gt;0,(VLOOKUP(E13,男子名簿!$A$3:$D$301,3)),(""))</f>
        <v/>
      </c>
      <c r="I13" s="202"/>
      <c r="J13" s="203"/>
      <c r="K13" s="17" t="str">
        <f>IF(E13&lt;&gt;0,(VLOOKUP(E13,男子名簿!$A$3:$D$301,4)),(""))</f>
        <v/>
      </c>
      <c r="L13" s="18"/>
      <c r="M13" s="36"/>
      <c r="N13" s="187"/>
      <c r="O13" s="13" t="s">
        <v>10</v>
      </c>
      <c r="P13" s="216" t="str">
        <f>IF(基本台帳!C4&lt;&gt;0,基本台帳!$C$4+25000,"")</f>
        <v/>
      </c>
      <c r="Q13" s="40"/>
      <c r="R13" s="183" t="str">
        <f>IF(Q13&lt;&gt;0,(VLOOKUP(Q13,女子名簿!$A$3:$D$301,2)),(""))</f>
        <v/>
      </c>
      <c r="S13" s="184"/>
      <c r="T13" s="201" t="str">
        <f>IF(Q13&lt;&gt;0,(VLOOKUP(Q13,女子名簿!$A$3:$D$301,3)),(""))</f>
        <v/>
      </c>
      <c r="U13" s="202"/>
      <c r="V13" s="203"/>
      <c r="W13" s="17" t="str">
        <f>IF(Q13&lt;&gt;0,(VLOOKUP(Q13,女子名簿!$A$3:$D$301,4)),(""))</f>
        <v/>
      </c>
      <c r="X13" s="18"/>
      <c r="Y13" s="36"/>
    </row>
    <row r="14" spans="1:25" ht="22.5" customHeight="1" x14ac:dyDescent="0.15">
      <c r="A14" s="36"/>
      <c r="B14" s="187"/>
      <c r="C14" s="13" t="s">
        <v>11</v>
      </c>
      <c r="D14" s="216"/>
      <c r="E14" s="40"/>
      <c r="F14" s="183" t="str">
        <f>IF(E14&lt;&gt;0,(VLOOKUP(E14,男子名簿!$A$3:$D$301,2)),(""))</f>
        <v/>
      </c>
      <c r="G14" s="184"/>
      <c r="H14" s="201" t="str">
        <f>IF(E14&lt;&gt;0,(VLOOKUP(E14,男子名簿!$A$3:$D$301,3)),(""))</f>
        <v/>
      </c>
      <c r="I14" s="202"/>
      <c r="J14" s="203"/>
      <c r="K14" s="17" t="str">
        <f>IF(E14&lt;&gt;0,(VLOOKUP(E14,男子名簿!$A$3:$D$301,4)),(""))</f>
        <v/>
      </c>
      <c r="L14" s="18"/>
      <c r="M14" s="36"/>
      <c r="N14" s="187"/>
      <c r="O14" s="13" t="s">
        <v>11</v>
      </c>
      <c r="P14" s="216"/>
      <c r="Q14" s="40"/>
      <c r="R14" s="183" t="str">
        <f>IF(Q14&lt;&gt;0,(VLOOKUP(Q14,女子名簿!$A$3:$D$301,2)),(""))</f>
        <v/>
      </c>
      <c r="S14" s="184"/>
      <c r="T14" s="201" t="str">
        <f>IF(Q14&lt;&gt;0,(VLOOKUP(Q14,女子名簿!$A$3:$D$301,3)),(""))</f>
        <v/>
      </c>
      <c r="U14" s="202"/>
      <c r="V14" s="203"/>
      <c r="W14" s="17" t="str">
        <f>IF(Q14&lt;&gt;0,(VLOOKUP(Q14,女子名簿!$A$3:$D$301,4)),(""))</f>
        <v/>
      </c>
      <c r="X14" s="18"/>
      <c r="Y14" s="36"/>
    </row>
    <row r="15" spans="1:25" ht="22.5" customHeight="1" x14ac:dyDescent="0.15">
      <c r="A15" s="36"/>
      <c r="B15" s="187"/>
      <c r="C15" s="6" t="s">
        <v>12</v>
      </c>
      <c r="D15" s="216"/>
      <c r="E15" s="41"/>
      <c r="F15" s="273" t="str">
        <f>IF(E15&lt;&gt;0,(VLOOKUP(E15,男子名簿!$A$3:$D$301,2)),(""))</f>
        <v/>
      </c>
      <c r="G15" s="274"/>
      <c r="H15" s="275" t="str">
        <f>IF(E15&lt;&gt;0,(VLOOKUP(E15,男子名簿!$A$3:$D$301,3)),(""))</f>
        <v/>
      </c>
      <c r="I15" s="276"/>
      <c r="J15" s="277"/>
      <c r="K15" s="7" t="str">
        <f>IF(E15&lt;&gt;0,(VLOOKUP(E15,男子名簿!$A$3:$D$301,4)),(""))</f>
        <v/>
      </c>
      <c r="L15" s="8"/>
      <c r="M15" s="36"/>
      <c r="N15" s="187"/>
      <c r="O15" s="6" t="s">
        <v>12</v>
      </c>
      <c r="P15" s="216"/>
      <c r="Q15" s="41"/>
      <c r="R15" s="273" t="str">
        <f>IF(Q15&lt;&gt;0,(VLOOKUP(Q15,女子名簿!$A$3:$D$301,2)),(""))</f>
        <v/>
      </c>
      <c r="S15" s="274"/>
      <c r="T15" s="275" t="str">
        <f>IF(Q15&lt;&gt;0,(VLOOKUP(Q15,女子名簿!$A$3:$D$301,3)),(""))</f>
        <v/>
      </c>
      <c r="U15" s="276"/>
      <c r="V15" s="277"/>
      <c r="W15" s="7" t="str">
        <f>IF(Q15&lt;&gt;0,(VLOOKUP(Q15,女子名簿!$A$3:$D$301,4)),(""))</f>
        <v/>
      </c>
      <c r="X15" s="8"/>
      <c r="Y15" s="36"/>
    </row>
    <row r="16" spans="1:25" ht="22.5" customHeight="1" x14ac:dyDescent="0.15">
      <c r="A16" s="36"/>
      <c r="B16" s="186" t="s">
        <v>7</v>
      </c>
      <c r="C16" s="12" t="s">
        <v>13</v>
      </c>
      <c r="D16" s="216"/>
      <c r="E16" s="39"/>
      <c r="F16" s="189" t="str">
        <f>IF(E16&lt;&gt;0,(VLOOKUP(E16,男子名簿!$A$3:$D$301,2)),(""))</f>
        <v/>
      </c>
      <c r="G16" s="190"/>
      <c r="H16" s="191" t="str">
        <f>IF(E16&lt;&gt;0,(VLOOKUP(E16,男子名簿!$A$3:$D$301,3)),(""))</f>
        <v/>
      </c>
      <c r="I16" s="192"/>
      <c r="J16" s="193"/>
      <c r="K16" s="15" t="str">
        <f>IF(E16&lt;&gt;0,(VLOOKUP(E16,男子名簿!$A$3:$D$301,4)),(""))</f>
        <v/>
      </c>
      <c r="L16" s="16"/>
      <c r="M16" s="36"/>
      <c r="N16" s="186" t="s">
        <v>7</v>
      </c>
      <c r="O16" s="12" t="s">
        <v>13</v>
      </c>
      <c r="P16" s="216"/>
      <c r="Q16" s="39"/>
      <c r="R16" s="189" t="str">
        <f>IF(Q16&lt;&gt;0,(VLOOKUP(Q16,女子名簿!$A$3:$D$301,2)),(""))</f>
        <v/>
      </c>
      <c r="S16" s="190"/>
      <c r="T16" s="191" t="str">
        <f>IF(Q16&lt;&gt;0,(VLOOKUP(Q16,女子名簿!$A$3:$D$301,3)),(""))</f>
        <v/>
      </c>
      <c r="U16" s="192"/>
      <c r="V16" s="193"/>
      <c r="W16" s="15" t="str">
        <f>IF(Q16&lt;&gt;0,(VLOOKUP(Q16,女子名簿!$A$3:$D$301,4)),(""))</f>
        <v/>
      </c>
      <c r="X16" s="16"/>
      <c r="Y16" s="36"/>
    </row>
    <row r="17" spans="1:25" ht="22.5" customHeight="1" x14ac:dyDescent="0.15">
      <c r="A17" s="36"/>
      <c r="B17" s="187"/>
      <c r="C17" s="13" t="s">
        <v>14</v>
      </c>
      <c r="D17" s="216"/>
      <c r="E17" s="40"/>
      <c r="F17" s="183" t="str">
        <f>IF(E17&lt;&gt;0,(VLOOKUP(E17,男子名簿!$A$3:$D$301,2)),(""))</f>
        <v/>
      </c>
      <c r="G17" s="184"/>
      <c r="H17" s="201" t="str">
        <f>IF(E17&lt;&gt;0,(VLOOKUP(E17,男子名簿!$A$3:$D$301,3)),(""))</f>
        <v/>
      </c>
      <c r="I17" s="202"/>
      <c r="J17" s="203"/>
      <c r="K17" s="17" t="str">
        <f>IF(E17&lt;&gt;0,(VLOOKUP(E17,男子名簿!$A$3:$D$301,4)),(""))</f>
        <v/>
      </c>
      <c r="L17" s="18"/>
      <c r="M17" s="36"/>
      <c r="N17" s="187"/>
      <c r="O17" s="13" t="s">
        <v>14</v>
      </c>
      <c r="P17" s="216"/>
      <c r="Q17" s="40"/>
      <c r="R17" s="183" t="str">
        <f>IF(Q17&lt;&gt;0,(VLOOKUP(Q17,女子名簿!$A$3:$D$301,2)),(""))</f>
        <v/>
      </c>
      <c r="S17" s="184"/>
      <c r="T17" s="201" t="str">
        <f>IF(Q17&lt;&gt;0,(VLOOKUP(Q17,女子名簿!$A$3:$D$301,3)),(""))</f>
        <v/>
      </c>
      <c r="U17" s="202"/>
      <c r="V17" s="203"/>
      <c r="W17" s="17" t="str">
        <f>IF(Q17&lt;&gt;0,(VLOOKUP(Q17,女子名簿!$A$3:$D$301,4)),(""))</f>
        <v/>
      </c>
      <c r="X17" s="18"/>
      <c r="Y17" s="36"/>
    </row>
    <row r="18" spans="1:25" ht="22.5" customHeight="1" x14ac:dyDescent="0.15">
      <c r="A18" s="36"/>
      <c r="B18" s="187"/>
      <c r="C18" s="13" t="s">
        <v>15</v>
      </c>
      <c r="D18" s="216"/>
      <c r="E18" s="40"/>
      <c r="F18" s="183" t="str">
        <f>IF(E18&lt;&gt;0,(VLOOKUP(E18,男子名簿!$A$3:$D$301,2)),(""))</f>
        <v/>
      </c>
      <c r="G18" s="184"/>
      <c r="H18" s="201" t="str">
        <f>IF(E18&lt;&gt;0,(VLOOKUP(E18,男子名簿!$A$3:$D$301,3)),(""))</f>
        <v/>
      </c>
      <c r="I18" s="202"/>
      <c r="J18" s="203"/>
      <c r="K18" s="17" t="str">
        <f>IF(E18&lt;&gt;0,(VLOOKUP(E18,男子名簿!$A$3:$D$301,4)),(""))</f>
        <v/>
      </c>
      <c r="L18" s="18"/>
      <c r="M18" s="36"/>
      <c r="N18" s="187"/>
      <c r="O18" s="13" t="s">
        <v>15</v>
      </c>
      <c r="P18" s="216"/>
      <c r="Q18" s="40"/>
      <c r="R18" s="183" t="str">
        <f>IF(Q18&lt;&gt;0,(VLOOKUP(Q18,女子名簿!$A$3:$D$301,2)),(""))</f>
        <v/>
      </c>
      <c r="S18" s="184"/>
      <c r="T18" s="201" t="str">
        <f>IF(Q18&lt;&gt;0,(VLOOKUP(Q18,女子名簿!$A$3:$D$301,3)),(""))</f>
        <v/>
      </c>
      <c r="U18" s="202"/>
      <c r="V18" s="203"/>
      <c r="W18" s="17" t="str">
        <f>IF(Q18&lt;&gt;0,(VLOOKUP(Q18,女子名簿!$A$3:$D$301,4)),(""))</f>
        <v/>
      </c>
      <c r="X18" s="18"/>
      <c r="Y18" s="36"/>
    </row>
    <row r="19" spans="1:25" ht="22.5" customHeight="1" x14ac:dyDescent="0.15">
      <c r="A19" s="36"/>
      <c r="B19" s="188"/>
      <c r="C19" s="14" t="s">
        <v>12</v>
      </c>
      <c r="D19" s="216"/>
      <c r="E19" s="42"/>
      <c r="F19" s="196" t="str">
        <f>IF(E19&lt;&gt;0,(VLOOKUP(E19,男子名簿!$A$3:$D$301,2)),(""))</f>
        <v/>
      </c>
      <c r="G19" s="197"/>
      <c r="H19" s="198" t="str">
        <f>IF(E19&lt;&gt;0,(VLOOKUP(E19,男子名簿!$A$3:$D$301,3)),(""))</f>
        <v/>
      </c>
      <c r="I19" s="199"/>
      <c r="J19" s="200"/>
      <c r="K19" s="19" t="str">
        <f>IF(E19&lt;&gt;0,(VLOOKUP(E19,男子名簿!$A$3:$D$301,4)),(""))</f>
        <v/>
      </c>
      <c r="L19" s="20"/>
      <c r="M19" s="36"/>
      <c r="N19" s="188"/>
      <c r="O19" s="14" t="s">
        <v>12</v>
      </c>
      <c r="P19" s="216"/>
      <c r="Q19" s="42"/>
      <c r="R19" s="196" t="str">
        <f>IF(Q19&lt;&gt;0,(VLOOKUP(Q19,女子名簿!$A$3:$D$301,2)),(""))</f>
        <v/>
      </c>
      <c r="S19" s="197"/>
      <c r="T19" s="198" t="str">
        <f>IF(Q19&lt;&gt;0,(VLOOKUP(Q19,女子名簿!$A$3:$D$301,3)),(""))</f>
        <v/>
      </c>
      <c r="U19" s="199"/>
      <c r="V19" s="200"/>
      <c r="W19" s="19" t="str">
        <f>IF(Q19&lt;&gt;0,(VLOOKUP(Q19,女子名簿!$A$3:$D$301,4)),(""))</f>
        <v/>
      </c>
      <c r="X19" s="20"/>
      <c r="Y19" s="36"/>
    </row>
    <row r="20" spans="1:25" ht="22.5" customHeight="1" x14ac:dyDescent="0.15">
      <c r="A20" s="36"/>
      <c r="B20" s="187" t="s">
        <v>6</v>
      </c>
      <c r="C20" s="9" t="s">
        <v>13</v>
      </c>
      <c r="D20" s="216"/>
      <c r="E20" s="43"/>
      <c r="F20" s="214" t="str">
        <f>IF(E20&lt;&gt;0,(VLOOKUP(E20,男子名簿!$A$3:$D$301,2)),(""))</f>
        <v/>
      </c>
      <c r="G20" s="215"/>
      <c r="H20" s="218" t="str">
        <f>IF(E20&lt;&gt;0,(VLOOKUP(E20,男子名簿!$A$3:$D$301,3)),(""))</f>
        <v/>
      </c>
      <c r="I20" s="219"/>
      <c r="J20" s="220"/>
      <c r="K20" s="10" t="str">
        <f>IF(E20&lt;&gt;0,(VLOOKUP(E20,男子名簿!$A$3:$D$301,4)),(""))</f>
        <v/>
      </c>
      <c r="L20" s="11"/>
      <c r="M20" s="36"/>
      <c r="N20" s="187" t="s">
        <v>6</v>
      </c>
      <c r="O20" s="9" t="s">
        <v>13</v>
      </c>
      <c r="P20" s="216"/>
      <c r="Q20" s="43"/>
      <c r="R20" s="214" t="str">
        <f>IF(Q20&lt;&gt;0,(VLOOKUP(Q20,女子名簿!$A$3:$D$301,2)),(""))</f>
        <v/>
      </c>
      <c r="S20" s="215"/>
      <c r="T20" s="218" t="str">
        <f>IF(Q20&lt;&gt;0,(VLOOKUP(Q20,女子名簿!$A$3:$D$301,3)),(""))</f>
        <v/>
      </c>
      <c r="U20" s="219"/>
      <c r="V20" s="220"/>
      <c r="W20" s="10" t="str">
        <f>IF(Q20&lt;&gt;0,(VLOOKUP(Q20,女子名簿!$A$3:$D$301,4)),(""))</f>
        <v/>
      </c>
      <c r="X20" s="11"/>
      <c r="Y20" s="36"/>
    </row>
    <row r="21" spans="1:25" ht="22.5" customHeight="1" x14ac:dyDescent="0.15">
      <c r="A21" s="36"/>
      <c r="B21" s="187"/>
      <c r="C21" s="13" t="s">
        <v>14</v>
      </c>
      <c r="D21" s="216"/>
      <c r="E21" s="40"/>
      <c r="F21" s="183" t="str">
        <f>IF(E21&lt;&gt;0,(VLOOKUP(E21,男子名簿!$A$3:$D$301,2)),(""))</f>
        <v/>
      </c>
      <c r="G21" s="184"/>
      <c r="H21" s="201" t="str">
        <f>IF(E21&lt;&gt;0,(VLOOKUP(E21,男子名簿!$A$3:$D$301,3)),(""))</f>
        <v/>
      </c>
      <c r="I21" s="202"/>
      <c r="J21" s="203"/>
      <c r="K21" s="17" t="str">
        <f>IF(E21&lt;&gt;0,(VLOOKUP(E21,男子名簿!$A$3:$D$301,4)),(""))</f>
        <v/>
      </c>
      <c r="L21" s="18"/>
      <c r="M21" s="36"/>
      <c r="N21" s="187"/>
      <c r="O21" s="13" t="s">
        <v>14</v>
      </c>
      <c r="P21" s="216"/>
      <c r="Q21" s="40"/>
      <c r="R21" s="183" t="str">
        <f>IF(Q21&lt;&gt;0,(VLOOKUP(Q21,女子名簿!$A$3:$D$301,2)),(""))</f>
        <v/>
      </c>
      <c r="S21" s="184"/>
      <c r="T21" s="201" t="str">
        <f>IF(Q21&lt;&gt;0,(VLOOKUP(Q21,女子名簿!$A$3:$D$301,3)),(""))</f>
        <v/>
      </c>
      <c r="U21" s="202"/>
      <c r="V21" s="203"/>
      <c r="W21" s="17" t="str">
        <f>IF(Q21&lt;&gt;0,(VLOOKUP(Q21,女子名簿!$A$3:$D$301,4)),(""))</f>
        <v/>
      </c>
      <c r="X21" s="18"/>
      <c r="Y21" s="36"/>
    </row>
    <row r="22" spans="1:25" ht="22.5" customHeight="1" x14ac:dyDescent="0.15">
      <c r="A22" s="36"/>
      <c r="B22" s="187"/>
      <c r="C22" s="13" t="s">
        <v>15</v>
      </c>
      <c r="D22" s="216"/>
      <c r="E22" s="40"/>
      <c r="F22" s="183" t="str">
        <f>IF(E22&lt;&gt;0,(VLOOKUP(E22,男子名簿!$A$3:$D$301,2)),(""))</f>
        <v/>
      </c>
      <c r="G22" s="184"/>
      <c r="H22" s="201" t="str">
        <f>IF(E22&lt;&gt;0,(VLOOKUP(E22,男子名簿!$A$3:$D$301,3)),(""))</f>
        <v/>
      </c>
      <c r="I22" s="202"/>
      <c r="J22" s="203"/>
      <c r="K22" s="17" t="str">
        <f>IF(E22&lt;&gt;0,(VLOOKUP(E22,男子名簿!$A$3:$D$301,4)),(""))</f>
        <v/>
      </c>
      <c r="L22" s="18"/>
      <c r="M22" s="36"/>
      <c r="N22" s="187"/>
      <c r="O22" s="13" t="s">
        <v>15</v>
      </c>
      <c r="P22" s="216"/>
      <c r="Q22" s="40"/>
      <c r="R22" s="183" t="str">
        <f>IF(Q22&lt;&gt;0,(VLOOKUP(Q22,女子名簿!$A$3:$D$301,2)),(""))</f>
        <v/>
      </c>
      <c r="S22" s="184"/>
      <c r="T22" s="201" t="str">
        <f>IF(Q22&lt;&gt;0,(VLOOKUP(Q22,女子名簿!$A$3:$D$301,3)),(""))</f>
        <v/>
      </c>
      <c r="U22" s="202"/>
      <c r="V22" s="203"/>
      <c r="W22" s="17" t="str">
        <f>IF(Q22&lt;&gt;0,(VLOOKUP(Q22,女子名簿!$A$3:$D$301,4)),(""))</f>
        <v/>
      </c>
      <c r="X22" s="18"/>
      <c r="Y22" s="36"/>
    </row>
    <row r="23" spans="1:25" ht="22.5" customHeight="1" x14ac:dyDescent="0.15">
      <c r="A23" s="36"/>
      <c r="B23" s="188"/>
      <c r="C23" s="14" t="s">
        <v>12</v>
      </c>
      <c r="D23" s="217"/>
      <c r="E23" s="42"/>
      <c r="F23" s="196" t="str">
        <f>IF(E23&lt;&gt;0,(VLOOKUP(E23,男子名簿!$A$3:$D$301,2)),(""))</f>
        <v/>
      </c>
      <c r="G23" s="197"/>
      <c r="H23" s="198" t="str">
        <f>IF(E23&lt;&gt;0,(VLOOKUP(E23,男子名簿!$A$3:$D$301,3)),(""))</f>
        <v/>
      </c>
      <c r="I23" s="199"/>
      <c r="J23" s="200"/>
      <c r="K23" s="19" t="str">
        <f>IF(E23&lt;&gt;0,(VLOOKUP(E23,男子名簿!$A$3:$D$301,4)),(""))</f>
        <v/>
      </c>
      <c r="L23" s="20"/>
      <c r="M23" s="36"/>
      <c r="N23" s="188"/>
      <c r="O23" s="14" t="s">
        <v>12</v>
      </c>
      <c r="P23" s="217"/>
      <c r="Q23" s="42"/>
      <c r="R23" s="196" t="str">
        <f>IF(Q23&lt;&gt;0,(VLOOKUP(Q23,女子名簿!$A$3:$D$301,2)),(""))</f>
        <v/>
      </c>
      <c r="S23" s="197"/>
      <c r="T23" s="198" t="str">
        <f>IF(Q23&lt;&gt;0,(VLOOKUP(Q23,女子名簿!$A$3:$D$301,3)),(""))</f>
        <v/>
      </c>
      <c r="U23" s="199"/>
      <c r="V23" s="200"/>
      <c r="W23" s="19" t="str">
        <f>IF(Q23&lt;&gt;0,(VLOOKUP(Q23,女子名簿!$A$3:$D$301,4)),(""))</f>
        <v/>
      </c>
      <c r="X23" s="20"/>
      <c r="Y23" s="36"/>
    </row>
    <row r="24" spans="1:25" ht="16.5" customHeight="1" x14ac:dyDescent="0.15">
      <c r="A24" s="36"/>
      <c r="D24" s="21" t="s">
        <v>137</v>
      </c>
      <c r="M24" s="36"/>
      <c r="P24" s="21" t="s">
        <v>137</v>
      </c>
      <c r="Y24" s="36"/>
    </row>
    <row r="25" spans="1:25" ht="16.5" customHeight="1" x14ac:dyDescent="0.15">
      <c r="A25" s="36"/>
      <c r="E25" s="221"/>
      <c r="F25" s="221"/>
      <c r="G25" s="221"/>
      <c r="H25" s="221"/>
      <c r="I25" s="2"/>
      <c r="M25" s="36"/>
      <c r="Q25" s="221"/>
      <c r="R25" s="221"/>
      <c r="S25" s="221"/>
      <c r="T25" s="221"/>
      <c r="U25" s="2"/>
      <c r="Y25" s="36"/>
    </row>
    <row r="26" spans="1:25" ht="18.75" customHeight="1" x14ac:dyDescent="0.15">
      <c r="A26" s="36"/>
      <c r="B26" s="33" t="s">
        <v>17</v>
      </c>
      <c r="M26" s="36"/>
      <c r="N26" s="33" t="s">
        <v>17</v>
      </c>
      <c r="Y26" s="36"/>
    </row>
    <row r="27" spans="1:25" ht="18.75" customHeight="1" x14ac:dyDescent="0.15">
      <c r="A27" s="36"/>
      <c r="B27" s="3" t="s">
        <v>1</v>
      </c>
      <c r="C27" s="4" t="s">
        <v>0</v>
      </c>
      <c r="D27" s="222" t="s">
        <v>2</v>
      </c>
      <c r="E27" s="222"/>
      <c r="F27" s="204" t="s">
        <v>3</v>
      </c>
      <c r="G27" s="205"/>
      <c r="H27" s="204" t="s">
        <v>4</v>
      </c>
      <c r="I27" s="206"/>
      <c r="J27" s="207"/>
      <c r="K27" s="4" t="s">
        <v>5</v>
      </c>
      <c r="L27" s="5" t="s">
        <v>24</v>
      </c>
      <c r="M27" s="36"/>
      <c r="N27" s="3" t="s">
        <v>1</v>
      </c>
      <c r="O27" s="4" t="s">
        <v>0</v>
      </c>
      <c r="P27" s="222" t="s">
        <v>2</v>
      </c>
      <c r="Q27" s="222"/>
      <c r="R27" s="204" t="s">
        <v>3</v>
      </c>
      <c r="S27" s="205"/>
      <c r="T27" s="204" t="s">
        <v>4</v>
      </c>
      <c r="U27" s="206"/>
      <c r="V27" s="207"/>
      <c r="W27" s="4" t="s">
        <v>5</v>
      </c>
      <c r="X27" s="5" t="s">
        <v>24</v>
      </c>
      <c r="Y27" s="36"/>
    </row>
    <row r="28" spans="1:25" ht="22.5" customHeight="1" x14ac:dyDescent="0.15">
      <c r="A28" s="36"/>
      <c r="B28" s="186" t="s">
        <v>8</v>
      </c>
      <c r="C28" s="12" t="s">
        <v>9</v>
      </c>
      <c r="D28" s="131" t="s">
        <v>92</v>
      </c>
      <c r="E28" s="39"/>
      <c r="F28" s="189" t="str">
        <f>IF(E28&lt;&gt;0,(VLOOKUP(E28,男子名簿!$A$3:$D$301,2)),(""))</f>
        <v/>
      </c>
      <c r="G28" s="190"/>
      <c r="H28" s="191" t="str">
        <f>IF(E28&lt;&gt;0,(VLOOKUP(E28,男子名簿!$A$3:$D$301,3)),(""))</f>
        <v/>
      </c>
      <c r="I28" s="192"/>
      <c r="J28" s="193"/>
      <c r="K28" s="15" t="str">
        <f>IF(E28&lt;&gt;0,(VLOOKUP(E28,男子名簿!$A$3:$D$301,4)),(""))</f>
        <v/>
      </c>
      <c r="L28" s="28" t="s">
        <v>129</v>
      </c>
      <c r="M28" s="36"/>
      <c r="N28" s="186" t="s">
        <v>8</v>
      </c>
      <c r="O28" s="12" t="s">
        <v>9</v>
      </c>
      <c r="P28" s="131" t="s">
        <v>92</v>
      </c>
      <c r="Q28" s="39"/>
      <c r="R28" s="189" t="str">
        <f>IF(Q28&lt;&gt;0,(VLOOKUP(Q28,女子名簿!$A$3:$D$31,2)),(""))</f>
        <v/>
      </c>
      <c r="S28" s="190"/>
      <c r="T28" s="191" t="str">
        <f>IF(Q28&lt;&gt;0,(VLOOKUP(Q28,女子名簿!$A$3:$D$301,3)),(""))</f>
        <v/>
      </c>
      <c r="U28" s="192"/>
      <c r="V28" s="193"/>
      <c r="W28" s="15" t="str">
        <f>IF(Q28&lt;&gt;0,(VLOOKUP(Q28,女子名簿!$A$3:$D$301,4)),(""))</f>
        <v/>
      </c>
      <c r="X28" s="28" t="s">
        <v>25</v>
      </c>
      <c r="Y28" s="36"/>
    </row>
    <row r="29" spans="1:25" ht="22.5" customHeight="1" x14ac:dyDescent="0.15">
      <c r="A29" s="36"/>
      <c r="B29" s="187"/>
      <c r="C29" s="13" t="s">
        <v>10</v>
      </c>
      <c r="D29" s="216" t="str">
        <f>IF(基本台帳!C4&lt;&gt;0,基本台帳!$C$4+25000,"")</f>
        <v/>
      </c>
      <c r="E29" s="40"/>
      <c r="F29" s="183" t="str">
        <f>IF(E29&lt;&gt;0,(VLOOKUP(E29,男子名簿!$A$3:$D$301,2)),(""))</f>
        <v/>
      </c>
      <c r="G29" s="184"/>
      <c r="H29" s="201" t="str">
        <f>IF(E29&lt;&gt;0,(VLOOKUP(E29,男子名簿!$A$3:$D$301,3)),(""))</f>
        <v/>
      </c>
      <c r="I29" s="202"/>
      <c r="J29" s="203"/>
      <c r="K29" s="166" t="str">
        <f>IF(E29&lt;&gt;0,(VLOOKUP(E29,男子名簿!$A$3:$D$301,4)),(""))</f>
        <v/>
      </c>
      <c r="L29" s="29" t="s">
        <v>25</v>
      </c>
      <c r="M29" s="36"/>
      <c r="N29" s="187"/>
      <c r="O29" s="13" t="s">
        <v>10</v>
      </c>
      <c r="P29" s="216" t="str">
        <f>IF(基本台帳!C4&lt;&gt;0,基本台帳!$C$4+25000,"")</f>
        <v/>
      </c>
      <c r="Q29" s="40"/>
      <c r="R29" s="183" t="str">
        <f>IF(Q29&lt;&gt;0,(VLOOKUP(Q29,女子名簿!$A$3:$D$301,2)),(""))</f>
        <v/>
      </c>
      <c r="S29" s="184"/>
      <c r="T29" s="201" t="str">
        <f>IF(Q29&lt;&gt;0,(VLOOKUP(Q29,女子名簿!$A$3:$D$301,3)),(""))</f>
        <v/>
      </c>
      <c r="U29" s="202"/>
      <c r="V29" s="203"/>
      <c r="W29" s="166" t="str">
        <f>IF(Q29&lt;&gt;0,(VLOOKUP(Q29,女子名簿!$A$3:$D$301,4)),(""))</f>
        <v/>
      </c>
      <c r="X29" s="29" t="s">
        <v>25</v>
      </c>
      <c r="Y29" s="36"/>
    </row>
    <row r="30" spans="1:25" ht="22.5" customHeight="1" x14ac:dyDescent="0.15">
      <c r="A30" s="36"/>
      <c r="B30" s="187"/>
      <c r="C30" s="13" t="s">
        <v>11</v>
      </c>
      <c r="D30" s="216"/>
      <c r="E30" s="40"/>
      <c r="F30" s="183" t="str">
        <f>IF(E30&lt;&gt;0,(VLOOKUP(E30,男子名簿!$A$3:$D$301,2)),(""))</f>
        <v/>
      </c>
      <c r="G30" s="184"/>
      <c r="H30" s="201" t="str">
        <f>IF(E30&lt;&gt;0,(VLOOKUP(E30,男子名簿!$A$3:$D$301,3)),(""))</f>
        <v/>
      </c>
      <c r="I30" s="202"/>
      <c r="J30" s="203"/>
      <c r="K30" s="166" t="str">
        <f>IF(E30&lt;&gt;0,(VLOOKUP(E30,男子名簿!$A$3:$D$301,4)),(""))</f>
        <v/>
      </c>
      <c r="L30" s="29" t="s">
        <v>25</v>
      </c>
      <c r="M30" s="36"/>
      <c r="N30" s="187"/>
      <c r="O30" s="13" t="s">
        <v>11</v>
      </c>
      <c r="P30" s="216"/>
      <c r="Q30" s="40"/>
      <c r="R30" s="183" t="str">
        <f>IF(Q30&lt;&gt;0,(VLOOKUP(Q30,女子名簿!$A$3:$D$301,2)),(""))</f>
        <v/>
      </c>
      <c r="S30" s="184"/>
      <c r="T30" s="201" t="str">
        <f>IF(Q30&lt;&gt;0,(VLOOKUP(Q30,女子名簿!$A$3:$D$301,3)),(""))</f>
        <v/>
      </c>
      <c r="U30" s="202"/>
      <c r="V30" s="203"/>
      <c r="W30" s="166" t="str">
        <f>IF(Q30&lt;&gt;0,(VLOOKUP(Q30,女子名簿!$A$3:$D$301,4)),(""))</f>
        <v/>
      </c>
      <c r="X30" s="29" t="s">
        <v>25</v>
      </c>
      <c r="Y30" s="36"/>
    </row>
    <row r="31" spans="1:25" ht="22.5" customHeight="1" x14ac:dyDescent="0.15">
      <c r="A31" s="36"/>
      <c r="B31" s="188"/>
      <c r="C31" s="14" t="s">
        <v>12</v>
      </c>
      <c r="D31" s="216"/>
      <c r="E31" s="42"/>
      <c r="F31" s="196" t="str">
        <f>IF(E31&lt;&gt;0,(VLOOKUP(E31,男子名簿!$A$3:$D$301,2)),(""))</f>
        <v/>
      </c>
      <c r="G31" s="197"/>
      <c r="H31" s="198" t="str">
        <f>IF(E31&lt;&gt;0,(VLOOKUP(E31,男子名簿!$A$3:$D$301,3)),(""))</f>
        <v/>
      </c>
      <c r="I31" s="199"/>
      <c r="J31" s="200"/>
      <c r="K31" s="19" t="str">
        <f>IF(E31&lt;&gt;0,(VLOOKUP(E31,男子名簿!$A$3:$D$301,4)),(""))</f>
        <v/>
      </c>
      <c r="L31" s="30" t="s">
        <v>25</v>
      </c>
      <c r="M31" s="36"/>
      <c r="N31" s="188"/>
      <c r="O31" s="14" t="s">
        <v>12</v>
      </c>
      <c r="P31" s="216"/>
      <c r="Q31" s="42"/>
      <c r="R31" s="196" t="str">
        <f>IF(Q31&lt;&gt;0,(VLOOKUP(Q31,女子名簿!$A$3:$D$301,2)),(""))</f>
        <v/>
      </c>
      <c r="S31" s="197"/>
      <c r="T31" s="198" t="str">
        <f>IF(Q31&lt;&gt;0,(VLOOKUP(Q31,女子名簿!$A$3:$D$301,3)),(""))</f>
        <v/>
      </c>
      <c r="U31" s="199"/>
      <c r="V31" s="200"/>
      <c r="W31" s="19" t="str">
        <f>IF(Q31&lt;&gt;0,(VLOOKUP(Q31,女子名簿!$A$3:$D$301,4)),(""))</f>
        <v/>
      </c>
      <c r="X31" s="30" t="s">
        <v>25</v>
      </c>
      <c r="Y31" s="36"/>
    </row>
    <row r="32" spans="1:25" ht="22.5" customHeight="1" x14ac:dyDescent="0.15">
      <c r="A32" s="36"/>
      <c r="B32" s="187" t="s">
        <v>142</v>
      </c>
      <c r="C32" s="9" t="s">
        <v>13</v>
      </c>
      <c r="D32" s="216"/>
      <c r="E32" s="43"/>
      <c r="F32" s="214" t="str">
        <f>IF(E32&lt;&gt;0,(VLOOKUP(E32,男子名簿!$A$3:$D$301,2)),(""))</f>
        <v/>
      </c>
      <c r="G32" s="215"/>
      <c r="H32" s="218" t="str">
        <f>IF(E32&lt;&gt;0,(VLOOKUP(E32,男子名簿!$A$3:$D$301,3)),(""))</f>
        <v/>
      </c>
      <c r="I32" s="219"/>
      <c r="J32" s="220"/>
      <c r="K32" s="10" t="str">
        <f>IF(E32&lt;&gt;0,(VLOOKUP(E32,男子名簿!$A$3:$D$301,4)),(""))</f>
        <v/>
      </c>
      <c r="L32" s="35" t="s">
        <v>25</v>
      </c>
      <c r="M32" s="36"/>
      <c r="N32" s="187" t="s">
        <v>144</v>
      </c>
      <c r="O32" s="9" t="s">
        <v>13</v>
      </c>
      <c r="P32" s="216"/>
      <c r="Q32" s="43"/>
      <c r="R32" s="214" t="str">
        <f>IF(Q32&lt;&gt;0,(VLOOKUP(Q32,女子名簿!$A$3:$D$301,2)),(""))</f>
        <v/>
      </c>
      <c r="S32" s="215"/>
      <c r="T32" s="218" t="str">
        <f>IF(Q32&lt;&gt;0,(VLOOKUP(Q32,女子名簿!$A$3:$D$301,3)),(""))</f>
        <v/>
      </c>
      <c r="U32" s="219"/>
      <c r="V32" s="220"/>
      <c r="W32" s="10" t="str">
        <f>IF(Q32&lt;&gt;0,(VLOOKUP(Q32,女子名簿!$A$3:$D$301,4)),(""))</f>
        <v/>
      </c>
      <c r="X32" s="35" t="s">
        <v>25</v>
      </c>
      <c r="Y32" s="36"/>
    </row>
    <row r="33" spans="1:25" ht="22.5" customHeight="1" x14ac:dyDescent="0.15">
      <c r="A33" s="36"/>
      <c r="B33" s="187"/>
      <c r="C33" s="13" t="s">
        <v>14</v>
      </c>
      <c r="D33" s="216"/>
      <c r="E33" s="40"/>
      <c r="F33" s="183" t="str">
        <f>IF(E33&lt;&gt;0,(VLOOKUP(E33,男子名簿!$A$3:$D$301,2)),(""))</f>
        <v/>
      </c>
      <c r="G33" s="184"/>
      <c r="H33" s="201" t="str">
        <f>IF(E33&lt;&gt;0,(VLOOKUP(E33,男子名簿!$A$3:$D$301,3)),(""))</f>
        <v/>
      </c>
      <c r="I33" s="202"/>
      <c r="J33" s="203"/>
      <c r="K33" s="17" t="str">
        <f>IF(E33&lt;&gt;0,(VLOOKUP(E33,男子名簿!$A$3:$D$301,4)),(""))</f>
        <v/>
      </c>
      <c r="L33" s="29" t="s">
        <v>25</v>
      </c>
      <c r="M33" s="36"/>
      <c r="N33" s="187"/>
      <c r="O33" s="13" t="s">
        <v>14</v>
      </c>
      <c r="P33" s="216"/>
      <c r="Q33" s="40"/>
      <c r="R33" s="183" t="str">
        <f>IF(Q33&lt;&gt;0,(VLOOKUP(Q33,女子名簿!$A$3:$D$301,2)),(""))</f>
        <v/>
      </c>
      <c r="S33" s="184"/>
      <c r="T33" s="201" t="str">
        <f>IF(Q33&lt;&gt;0,(VLOOKUP(Q33,女子名簿!$A$3:$D$301,3)),(""))</f>
        <v/>
      </c>
      <c r="U33" s="202"/>
      <c r="V33" s="203"/>
      <c r="W33" s="17" t="str">
        <f>IF(Q33&lt;&gt;0,(VLOOKUP(Q33,女子名簿!$A$3:$D$301,4)),(""))</f>
        <v/>
      </c>
      <c r="X33" s="29" t="s">
        <v>25</v>
      </c>
      <c r="Y33" s="36"/>
    </row>
    <row r="34" spans="1:25" ht="22.5" customHeight="1" x14ac:dyDescent="0.15">
      <c r="A34" s="36"/>
      <c r="B34" s="187"/>
      <c r="C34" s="13" t="s">
        <v>15</v>
      </c>
      <c r="D34" s="216"/>
      <c r="E34" s="40"/>
      <c r="F34" s="183" t="str">
        <f>IF(E34&lt;&gt;0,(VLOOKUP(E34,男子名簿!$A$3:$D$301,2)),(""))</f>
        <v/>
      </c>
      <c r="G34" s="184"/>
      <c r="H34" s="201" t="str">
        <f>IF(E34&lt;&gt;0,(VLOOKUP(E34,男子名簿!$A$3:$D$301,3)),(""))</f>
        <v/>
      </c>
      <c r="I34" s="202"/>
      <c r="J34" s="203"/>
      <c r="K34" s="17" t="str">
        <f>IF(E34&lt;&gt;0,(VLOOKUP(E34,男子名簿!$A$3:$D$301,4)),(""))</f>
        <v/>
      </c>
      <c r="L34" s="29" t="s">
        <v>25</v>
      </c>
      <c r="M34" s="36"/>
      <c r="N34" s="187"/>
      <c r="O34" s="13" t="s">
        <v>15</v>
      </c>
      <c r="P34" s="216"/>
      <c r="Q34" s="40"/>
      <c r="R34" s="183" t="str">
        <f>IF(Q34&lt;&gt;0,(VLOOKUP(Q34,女子名簿!$A$3:$D$301,2)),(""))</f>
        <v/>
      </c>
      <c r="S34" s="184"/>
      <c r="T34" s="201" t="str">
        <f>IF(Q34&lt;&gt;0,(VLOOKUP(Q34,女子名簿!$A$3:$D$301,3)),(""))</f>
        <v/>
      </c>
      <c r="U34" s="202"/>
      <c r="V34" s="203"/>
      <c r="W34" s="17" t="str">
        <f>IF(Q34&lt;&gt;0,(VLOOKUP(Q34,女子名簿!$A$3:$D$301,4)),(""))</f>
        <v/>
      </c>
      <c r="X34" s="29" t="s">
        <v>25</v>
      </c>
      <c r="Y34" s="36"/>
    </row>
    <row r="35" spans="1:25" ht="22.5" customHeight="1" x14ac:dyDescent="0.15">
      <c r="A35" s="36"/>
      <c r="B35" s="188"/>
      <c r="C35" s="14" t="s">
        <v>12</v>
      </c>
      <c r="D35" s="217"/>
      <c r="E35" s="42"/>
      <c r="F35" s="196" t="str">
        <f>IF(E35&lt;&gt;0,(VLOOKUP(E35,男子名簿!$A$3:$D$301,2)),(""))</f>
        <v/>
      </c>
      <c r="G35" s="197"/>
      <c r="H35" s="198" t="str">
        <f>IF(E35&lt;&gt;0,(VLOOKUP(E35,男子名簿!$A$3:$D$301,3)),(""))</f>
        <v/>
      </c>
      <c r="I35" s="199"/>
      <c r="J35" s="200"/>
      <c r="K35" s="19" t="str">
        <f>IF(E35&lt;&gt;0,(VLOOKUP(E35,男子名簿!$A$3:$D$301,4)),(""))</f>
        <v/>
      </c>
      <c r="L35" s="30" t="s">
        <v>25</v>
      </c>
      <c r="M35" s="36"/>
      <c r="N35" s="188"/>
      <c r="O35" s="14" t="s">
        <v>12</v>
      </c>
      <c r="P35" s="217"/>
      <c r="Q35" s="42"/>
      <c r="R35" s="196" t="str">
        <f>IF(Q35&lt;&gt;0,(VLOOKUP(Q35,女子名簿!$A$3:$D$301,2)),(""))</f>
        <v/>
      </c>
      <c r="S35" s="197"/>
      <c r="T35" s="198" t="str">
        <f>IF(Q35&lt;&gt;0,(VLOOKUP(Q35,女子名簿!$A$3:$D$301,3)),(""))</f>
        <v/>
      </c>
      <c r="U35" s="199"/>
      <c r="V35" s="200"/>
      <c r="W35" s="19" t="str">
        <f>IF(Q35&lt;&gt;0,(VLOOKUP(Q35,女子名簿!$A$3:$D$301,4)),(""))</f>
        <v/>
      </c>
      <c r="X35" s="30" t="s">
        <v>25</v>
      </c>
      <c r="Y35" s="36"/>
    </row>
    <row r="36" spans="1:25" ht="7.5" customHeight="1" x14ac:dyDescent="0.15">
      <c r="A36" s="36"/>
      <c r="M36" s="36"/>
      <c r="Y36" s="36"/>
    </row>
    <row r="37" spans="1:25" ht="18.75" customHeight="1" x14ac:dyDescent="0.15">
      <c r="A37" s="36"/>
      <c r="B37" s="183" t="s">
        <v>22</v>
      </c>
      <c r="C37" s="184"/>
      <c r="D37" s="183"/>
      <c r="E37" s="185"/>
      <c r="F37" s="184"/>
      <c r="G37" s="183"/>
      <c r="H37" s="185"/>
      <c r="I37" s="184"/>
      <c r="J37" s="183"/>
      <c r="K37" s="185"/>
      <c r="L37" s="184"/>
      <c r="M37" s="36"/>
      <c r="N37" s="183" t="s">
        <v>22</v>
      </c>
      <c r="O37" s="184"/>
      <c r="P37" s="183"/>
      <c r="Q37" s="185"/>
      <c r="R37" s="184"/>
      <c r="S37" s="183"/>
      <c r="T37" s="185"/>
      <c r="U37" s="184"/>
      <c r="V37" s="183"/>
      <c r="W37" s="185"/>
      <c r="X37" s="184"/>
      <c r="Y37" s="36"/>
    </row>
    <row r="38" spans="1:25" ht="16.5" customHeight="1" x14ac:dyDescent="0.15">
      <c r="A38" s="36"/>
      <c r="M38" s="36"/>
      <c r="Y38" s="36"/>
    </row>
    <row r="39" spans="1:25" ht="16.5" customHeight="1" x14ac:dyDescent="0.15">
      <c r="A39" s="36"/>
      <c r="B39" s="182" t="s">
        <v>23</v>
      </c>
      <c r="C39" s="182"/>
      <c r="D39" s="182">
        <f>基本台帳!$C$7</f>
        <v>0</v>
      </c>
      <c r="E39" s="182"/>
      <c r="F39" s="182"/>
      <c r="M39" s="36"/>
      <c r="N39" s="182" t="s">
        <v>23</v>
      </c>
      <c r="O39" s="182"/>
      <c r="P39" s="182">
        <f>基本台帳!$C$7</f>
        <v>0</v>
      </c>
      <c r="Q39" s="182"/>
      <c r="R39" s="182"/>
      <c r="Y39" s="36"/>
    </row>
    <row r="40" spans="1:25" ht="16.5" customHeight="1" thickBot="1" x14ac:dyDescent="0.2">
      <c r="A40" s="36"/>
      <c r="M40" s="36"/>
      <c r="Y40" s="36"/>
    </row>
    <row r="41" spans="1:25" ht="33" customHeight="1" thickBot="1" x14ac:dyDescent="0.2">
      <c r="A41" s="36"/>
      <c r="B41" s="179" t="s">
        <v>152</v>
      </c>
      <c r="C41" s="180"/>
      <c r="D41" s="180"/>
      <c r="E41" s="181"/>
      <c r="H41" s="26" t="s">
        <v>26</v>
      </c>
      <c r="I41" s="182">
        <f>基本台帳!$C$6</f>
        <v>0</v>
      </c>
      <c r="J41" s="182"/>
      <c r="K41" s="182"/>
      <c r="L41" s="26" t="s">
        <v>27</v>
      </c>
      <c r="M41" s="36"/>
      <c r="N41" s="179" t="s">
        <v>152</v>
      </c>
      <c r="O41" s="180"/>
      <c r="P41" s="180"/>
      <c r="Q41" s="181"/>
      <c r="T41" s="26" t="s">
        <v>26</v>
      </c>
      <c r="U41" s="182">
        <f>基本台帳!$C$6</f>
        <v>0</v>
      </c>
      <c r="V41" s="182"/>
      <c r="W41" s="182"/>
      <c r="X41" s="26" t="s">
        <v>27</v>
      </c>
      <c r="Y41" s="36"/>
    </row>
    <row r="42" spans="1:25" ht="7.5" customHeight="1" thickBot="1" x14ac:dyDescent="0.2">
      <c r="A42" s="3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6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36"/>
    </row>
    <row r="43" spans="1:25" ht="15" thickTop="1" x14ac:dyDescent="0.15">
      <c r="A43" s="36"/>
      <c r="B43" s="291" t="s">
        <v>59</v>
      </c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3"/>
      <c r="N43" s="291" t="s">
        <v>59</v>
      </c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36"/>
    </row>
    <row r="44" spans="1:25" ht="14.25" x14ac:dyDescent="0.15">
      <c r="A44" s="36"/>
      <c r="B44" s="282" t="s">
        <v>155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 t="s">
        <v>156</v>
      </c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36"/>
    </row>
    <row r="45" spans="1:25" ht="15" customHeight="1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</sheetData>
  <mergeCells count="140">
    <mergeCell ref="B44:M44"/>
    <mergeCell ref="B4:C4"/>
    <mergeCell ref="D4:F4"/>
    <mergeCell ref="G4:H4"/>
    <mergeCell ref="P4:R4"/>
    <mergeCell ref="S4:T4"/>
    <mergeCell ref="K2:L2"/>
    <mergeCell ref="U2:V2"/>
    <mergeCell ref="W2:X2"/>
    <mergeCell ref="F13:G13"/>
    <mergeCell ref="H13:J13"/>
    <mergeCell ref="K4:L4"/>
    <mergeCell ref="N4:O4"/>
    <mergeCell ref="N12:N15"/>
    <mergeCell ref="R15:S15"/>
    <mergeCell ref="T15:V15"/>
    <mergeCell ref="I2:J2"/>
    <mergeCell ref="W4:X4"/>
    <mergeCell ref="D11:E11"/>
    <mergeCell ref="F11:G11"/>
    <mergeCell ref="H11:J11"/>
    <mergeCell ref="P11:Q11"/>
    <mergeCell ref="R11:S11"/>
    <mergeCell ref="T11:V11"/>
    <mergeCell ref="R14:S14"/>
    <mergeCell ref="H18:J18"/>
    <mergeCell ref="F17:G17"/>
    <mergeCell ref="F12:G12"/>
    <mergeCell ref="H12:J12"/>
    <mergeCell ref="D13:D23"/>
    <mergeCell ref="F20:G20"/>
    <mergeCell ref="H20:J20"/>
    <mergeCell ref="R12:S12"/>
    <mergeCell ref="T12:V12"/>
    <mergeCell ref="R13:S13"/>
    <mergeCell ref="T13:V13"/>
    <mergeCell ref="F18:G18"/>
    <mergeCell ref="H16:J16"/>
    <mergeCell ref="N16:N19"/>
    <mergeCell ref="T18:V18"/>
    <mergeCell ref="R17:S17"/>
    <mergeCell ref="T17:V17"/>
    <mergeCell ref="R18:S18"/>
    <mergeCell ref="F14:G14"/>
    <mergeCell ref="H14:J14"/>
    <mergeCell ref="R19:S19"/>
    <mergeCell ref="F15:G15"/>
    <mergeCell ref="H15:J15"/>
    <mergeCell ref="F16:G16"/>
    <mergeCell ref="H17:J17"/>
    <mergeCell ref="F19:G19"/>
    <mergeCell ref="H19:J19"/>
    <mergeCell ref="T19:V19"/>
    <mergeCell ref="B28:B31"/>
    <mergeCell ref="F28:G28"/>
    <mergeCell ref="H28:J28"/>
    <mergeCell ref="N28:N31"/>
    <mergeCell ref="D29:D35"/>
    <mergeCell ref="F29:G29"/>
    <mergeCell ref="B16:B19"/>
    <mergeCell ref="T16:V16"/>
    <mergeCell ref="P13:P23"/>
    <mergeCell ref="T14:V14"/>
    <mergeCell ref="R16:S16"/>
    <mergeCell ref="F23:G23"/>
    <mergeCell ref="H23:J23"/>
    <mergeCell ref="N20:N23"/>
    <mergeCell ref="F22:G22"/>
    <mergeCell ref="F21:G21"/>
    <mergeCell ref="H21:J21"/>
    <mergeCell ref="R21:S21"/>
    <mergeCell ref="B12:B15"/>
    <mergeCell ref="D27:E27"/>
    <mergeCell ref="B20:B23"/>
    <mergeCell ref="H22:J22"/>
    <mergeCell ref="E25:H25"/>
    <mergeCell ref="Q25:T25"/>
    <mergeCell ref="R22:S22"/>
    <mergeCell ref="T22:V22"/>
    <mergeCell ref="R23:S23"/>
    <mergeCell ref="T23:V23"/>
    <mergeCell ref="R20:S20"/>
    <mergeCell ref="T20:V20"/>
    <mergeCell ref="T21:V21"/>
    <mergeCell ref="R30:S30"/>
    <mergeCell ref="R27:S27"/>
    <mergeCell ref="T27:V27"/>
    <mergeCell ref="R28:S28"/>
    <mergeCell ref="T28:V28"/>
    <mergeCell ref="F27:G27"/>
    <mergeCell ref="H27:J27"/>
    <mergeCell ref="P27:Q27"/>
    <mergeCell ref="H29:J29"/>
    <mergeCell ref="R32:S32"/>
    <mergeCell ref="T32:V32"/>
    <mergeCell ref="F33:G33"/>
    <mergeCell ref="H33:J33"/>
    <mergeCell ref="R33:S33"/>
    <mergeCell ref="T33:V33"/>
    <mergeCell ref="P29:P35"/>
    <mergeCell ref="R29:S29"/>
    <mergeCell ref="T29:V29"/>
    <mergeCell ref="F30:G30"/>
    <mergeCell ref="F32:G32"/>
    <mergeCell ref="H32:J32"/>
    <mergeCell ref="N32:N35"/>
    <mergeCell ref="F34:G34"/>
    <mergeCell ref="H34:J34"/>
    <mergeCell ref="F35:G35"/>
    <mergeCell ref="H35:J35"/>
    <mergeCell ref="T34:V34"/>
    <mergeCell ref="T30:V30"/>
    <mergeCell ref="F31:G31"/>
    <mergeCell ref="H31:J31"/>
    <mergeCell ref="R31:S31"/>
    <mergeCell ref="T31:V31"/>
    <mergeCell ref="H30:J30"/>
    <mergeCell ref="N44:X44"/>
    <mergeCell ref="B37:C37"/>
    <mergeCell ref="D37:F37"/>
    <mergeCell ref="G37:I37"/>
    <mergeCell ref="J37:L37"/>
    <mergeCell ref="N41:Q41"/>
    <mergeCell ref="U41:W41"/>
    <mergeCell ref="R35:S35"/>
    <mergeCell ref="T35:V35"/>
    <mergeCell ref="N37:O37"/>
    <mergeCell ref="P37:R37"/>
    <mergeCell ref="S37:U37"/>
    <mergeCell ref="V37:X37"/>
    <mergeCell ref="B32:B35"/>
    <mergeCell ref="N39:O39"/>
    <mergeCell ref="P39:R39"/>
    <mergeCell ref="B43:L43"/>
    <mergeCell ref="N43:X43"/>
    <mergeCell ref="B41:E41"/>
    <mergeCell ref="I41:K41"/>
    <mergeCell ref="B39:C39"/>
    <mergeCell ref="D39:F39"/>
    <mergeCell ref="R34:S34"/>
  </mergeCells>
  <phoneticPr fontId="2"/>
  <conditionalFormatting sqref="D39:F39 I41:K41 P39:R39 U41:W41">
    <cfRule type="cellIs" dxfId="8" priority="1" stopIfTrue="1" operator="equal">
      <formula>0</formula>
    </cfRule>
  </conditionalFormatting>
  <conditionalFormatting sqref="P13:P23 P29:P35">
    <cfRule type="cellIs" dxfId="7" priority="2" stopIfTrue="1" operator="equal">
      <formula>200</formula>
    </cfRule>
  </conditionalFormatting>
  <conditionalFormatting sqref="D13:D23 D29:D35">
    <cfRule type="cellIs" dxfId="6" priority="3" stopIfTrue="1" operator="equal">
      <formula>100</formula>
    </cfRule>
  </conditionalFormatting>
  <printOptions horizontalCentered="1" verticalCentered="1"/>
  <pageMargins left="0.78740157480314998" right="0.59055118110236204" top="0.39370078740157499" bottom="0.39370078740157499" header="0" footer="0"/>
  <pageSetup paperSize="9" scale="11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W51"/>
  <sheetViews>
    <sheetView showGridLines="0" view="pageBreakPreview" zoomScale="60" zoomScaleNormal="100" workbookViewId="0">
      <selection activeCell="M50" sqref="M50:V50"/>
    </sheetView>
  </sheetViews>
  <sheetFormatPr defaultRowHeight="13.5" x14ac:dyDescent="0.15"/>
  <cols>
    <col min="1" max="1" width="3.75" style="1" customWidth="1"/>
    <col min="2" max="2" width="5" style="1" customWidth="1"/>
    <col min="3" max="3" width="6.25" style="1" customWidth="1"/>
    <col min="4" max="5" width="7.5" style="1" customWidth="1"/>
    <col min="6" max="6" width="8.625" style="1" customWidth="1"/>
    <col min="7" max="8" width="8.75" style="1" customWidth="1"/>
    <col min="9" max="9" width="6.25" style="1" customWidth="1"/>
    <col min="10" max="10" width="8.375" style="1" customWidth="1"/>
    <col min="11" max="11" width="10.625" style="1" customWidth="1"/>
    <col min="12" max="12" width="6.625" style="1" customWidth="1"/>
    <col min="13" max="13" width="5" style="1" customWidth="1"/>
    <col min="14" max="14" width="6.25" style="1" customWidth="1"/>
    <col min="15" max="16" width="7.5" style="1" customWidth="1"/>
    <col min="17" max="17" width="8.625" style="1" customWidth="1"/>
    <col min="18" max="19" width="8.75" style="1" customWidth="1"/>
    <col min="20" max="20" width="6.25" style="1" customWidth="1"/>
    <col min="21" max="21" width="8.375" style="1" customWidth="1"/>
    <col min="22" max="22" width="10.625" style="1" customWidth="1"/>
    <col min="23" max="16384" width="9" style="1"/>
  </cols>
  <sheetData>
    <row r="1" spans="1:23" ht="39.950000000000003" customHeight="1" x14ac:dyDescent="0.15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1:23" ht="16.5" customHeight="1" x14ac:dyDescent="0.15">
      <c r="A2" s="144"/>
      <c r="B2" s="23" t="s">
        <v>18</v>
      </c>
      <c r="E2" s="21" t="s">
        <v>96</v>
      </c>
      <c r="F2" s="21"/>
      <c r="I2" s="211" t="s">
        <v>97</v>
      </c>
      <c r="J2" s="211"/>
      <c r="K2" s="130" t="s">
        <v>122</v>
      </c>
      <c r="L2" s="143"/>
      <c r="M2" s="23" t="s">
        <v>18</v>
      </c>
      <c r="P2" s="21" t="s">
        <v>96</v>
      </c>
      <c r="Q2" s="21"/>
      <c r="T2" s="211" t="s">
        <v>97</v>
      </c>
      <c r="U2" s="211"/>
      <c r="V2" s="130" t="s">
        <v>124</v>
      </c>
      <c r="W2" s="144"/>
    </row>
    <row r="3" spans="1:23" ht="7.5" customHeight="1" x14ac:dyDescent="0.15">
      <c r="A3" s="144"/>
      <c r="L3" s="144"/>
      <c r="W3" s="144"/>
    </row>
    <row r="4" spans="1:23" ht="22.5" customHeight="1" x14ac:dyDescent="0.15">
      <c r="A4" s="144"/>
      <c r="B4" s="208" t="s">
        <v>21</v>
      </c>
      <c r="C4" s="208"/>
      <c r="D4" s="183" t="str">
        <f>IF(基本台帳!$C$5=0,"",基本台帳!$C$5)</f>
        <v/>
      </c>
      <c r="E4" s="185"/>
      <c r="F4" s="185"/>
      <c r="G4" s="185" t="s">
        <v>56</v>
      </c>
      <c r="H4" s="184"/>
      <c r="J4" s="17" t="s">
        <v>19</v>
      </c>
      <c r="K4" s="129" t="s">
        <v>123</v>
      </c>
      <c r="L4" s="145"/>
      <c r="M4" s="208" t="s">
        <v>21</v>
      </c>
      <c r="N4" s="208"/>
      <c r="O4" s="183" t="str">
        <f>IF(基本台帳!$C$5=0,"",基本台帳!$C$5)</f>
        <v/>
      </c>
      <c r="P4" s="185"/>
      <c r="Q4" s="185"/>
      <c r="R4" s="185" t="s">
        <v>56</v>
      </c>
      <c r="S4" s="184"/>
      <c r="U4" s="17" t="s">
        <v>19</v>
      </c>
      <c r="V4" s="129" t="s">
        <v>119</v>
      </c>
      <c r="W4" s="144"/>
    </row>
    <row r="5" spans="1:23" ht="3.75" customHeight="1" x14ac:dyDescent="0.15">
      <c r="A5" s="144"/>
      <c r="B5" s="2"/>
      <c r="C5" s="2"/>
      <c r="D5" s="2"/>
      <c r="E5" s="2"/>
      <c r="F5" s="2"/>
      <c r="G5" s="2"/>
      <c r="H5" s="2"/>
      <c r="J5" s="2"/>
      <c r="K5" s="27"/>
      <c r="L5" s="146"/>
      <c r="M5" s="2"/>
      <c r="N5" s="2"/>
      <c r="O5" s="2"/>
      <c r="P5" s="2"/>
      <c r="Q5" s="2"/>
      <c r="R5" s="2"/>
      <c r="S5" s="2"/>
      <c r="U5" s="2"/>
      <c r="V5" s="27"/>
      <c r="W5" s="144"/>
    </row>
    <row r="6" spans="1:23" s="32" customFormat="1" ht="10.5" customHeight="1" x14ac:dyDescent="0.15">
      <c r="A6" s="147"/>
      <c r="B6" s="31"/>
      <c r="L6" s="147"/>
      <c r="M6" s="31"/>
      <c r="W6" s="147"/>
    </row>
    <row r="7" spans="1:23" s="32" customFormat="1" ht="10.5" customHeight="1" x14ac:dyDescent="0.15">
      <c r="A7" s="147"/>
      <c r="B7" s="31"/>
      <c r="L7" s="147"/>
      <c r="M7" s="31"/>
      <c r="W7" s="147"/>
    </row>
    <row r="8" spans="1:23" s="32" customFormat="1" ht="10.5" customHeight="1" x14ac:dyDescent="0.15">
      <c r="A8" s="147"/>
      <c r="B8" s="31"/>
      <c r="L8" s="147"/>
      <c r="M8" s="31"/>
      <c r="W8" s="147"/>
    </row>
    <row r="9" spans="1:23" ht="3.75" customHeight="1" x14ac:dyDescent="0.15">
      <c r="A9" s="144"/>
      <c r="B9" s="24"/>
      <c r="L9" s="144"/>
      <c r="M9" s="24"/>
      <c r="W9" s="144"/>
    </row>
    <row r="10" spans="1:23" ht="18.75" customHeight="1" x14ac:dyDescent="0.15">
      <c r="A10" s="144"/>
      <c r="B10" s="33" t="s">
        <v>120</v>
      </c>
      <c r="L10" s="144"/>
      <c r="M10" s="33" t="s">
        <v>121</v>
      </c>
      <c r="W10" s="144"/>
    </row>
    <row r="11" spans="1:23" ht="18.75" customHeight="1" x14ac:dyDescent="0.15">
      <c r="A11" s="144"/>
      <c r="B11" s="97"/>
      <c r="C11" s="2"/>
      <c r="D11" s="98"/>
      <c r="E11" s="98"/>
      <c r="F11" s="98"/>
      <c r="G11" s="98"/>
      <c r="H11" s="98"/>
      <c r="I11" s="98"/>
      <c r="J11" s="98"/>
      <c r="K11" s="99"/>
      <c r="L11" s="148"/>
      <c r="M11" s="97"/>
      <c r="N11" s="2"/>
      <c r="O11" s="98"/>
      <c r="P11" s="98"/>
      <c r="Q11" s="98"/>
      <c r="R11" s="98"/>
      <c r="S11" s="98"/>
      <c r="T11" s="98"/>
      <c r="U11" s="98"/>
      <c r="V11" s="99"/>
      <c r="W11" s="144"/>
    </row>
    <row r="12" spans="1:23" ht="10.5" customHeight="1" x14ac:dyDescent="0.15">
      <c r="A12" s="144"/>
      <c r="B12" s="283"/>
      <c r="C12" s="284" t="s">
        <v>98</v>
      </c>
      <c r="D12" s="284"/>
      <c r="E12" s="284"/>
      <c r="F12" s="284"/>
      <c r="G12" s="284"/>
      <c r="H12" s="284"/>
      <c r="I12" s="284"/>
      <c r="J12" s="284"/>
      <c r="K12" s="2"/>
      <c r="L12" s="149"/>
      <c r="M12" s="283"/>
      <c r="N12" s="284" t="s">
        <v>98</v>
      </c>
      <c r="O12" s="284"/>
      <c r="P12" s="284"/>
      <c r="Q12" s="284"/>
      <c r="R12" s="284"/>
      <c r="S12" s="284"/>
      <c r="T12" s="284"/>
      <c r="U12" s="284"/>
      <c r="V12" s="2"/>
      <c r="W12" s="144"/>
    </row>
    <row r="13" spans="1:23" ht="10.5" customHeight="1" x14ac:dyDescent="0.15">
      <c r="A13" s="144"/>
      <c r="B13" s="283"/>
      <c r="C13" s="284"/>
      <c r="D13" s="284"/>
      <c r="E13" s="284"/>
      <c r="F13" s="284"/>
      <c r="G13" s="284"/>
      <c r="H13" s="284"/>
      <c r="I13" s="284"/>
      <c r="J13" s="284"/>
      <c r="K13" s="2"/>
      <c r="L13" s="149"/>
      <c r="M13" s="283"/>
      <c r="N13" s="284"/>
      <c r="O13" s="284"/>
      <c r="P13" s="284"/>
      <c r="Q13" s="284"/>
      <c r="R13" s="284"/>
      <c r="S13" s="284"/>
      <c r="T13" s="284"/>
      <c r="U13" s="284"/>
      <c r="V13" s="2"/>
      <c r="W13" s="144"/>
    </row>
    <row r="14" spans="1:23" ht="10.5" customHeight="1" x14ac:dyDescent="0.15">
      <c r="A14" s="144"/>
      <c r="B14" s="283"/>
      <c r="C14" s="284"/>
      <c r="D14" s="284"/>
      <c r="E14" s="284"/>
      <c r="F14" s="284"/>
      <c r="G14" s="284"/>
      <c r="H14" s="284"/>
      <c r="I14" s="284"/>
      <c r="J14" s="284"/>
      <c r="K14" s="2"/>
      <c r="L14" s="149"/>
      <c r="M14" s="283"/>
      <c r="N14" s="284"/>
      <c r="O14" s="284"/>
      <c r="P14" s="284"/>
      <c r="Q14" s="284"/>
      <c r="R14" s="284"/>
      <c r="S14" s="284"/>
      <c r="T14" s="284"/>
      <c r="U14" s="284"/>
      <c r="V14" s="2"/>
      <c r="W14" s="144"/>
    </row>
    <row r="15" spans="1:23" ht="10.5" customHeight="1" x14ac:dyDescent="0.15">
      <c r="A15" s="144"/>
      <c r="B15" s="283"/>
      <c r="C15" s="284" t="s">
        <v>108</v>
      </c>
      <c r="D15" s="284"/>
      <c r="E15" s="284"/>
      <c r="F15" s="284"/>
      <c r="G15" s="284"/>
      <c r="H15" s="284"/>
      <c r="I15" s="284"/>
      <c r="J15" s="284"/>
      <c r="K15" s="2"/>
      <c r="L15" s="149"/>
      <c r="M15" s="283"/>
      <c r="N15" s="284" t="s">
        <v>108</v>
      </c>
      <c r="O15" s="284"/>
      <c r="P15" s="284"/>
      <c r="Q15" s="284"/>
      <c r="R15" s="284"/>
      <c r="S15" s="284"/>
      <c r="T15" s="284"/>
      <c r="U15" s="284"/>
      <c r="V15" s="2"/>
      <c r="W15" s="144"/>
    </row>
    <row r="16" spans="1:23" ht="10.5" customHeight="1" x14ac:dyDescent="0.15">
      <c r="A16" s="144"/>
      <c r="B16" s="283"/>
      <c r="C16" s="284"/>
      <c r="D16" s="284"/>
      <c r="E16" s="284"/>
      <c r="F16" s="284"/>
      <c r="G16" s="284"/>
      <c r="H16" s="284"/>
      <c r="I16" s="284"/>
      <c r="J16" s="284"/>
      <c r="K16" s="2"/>
      <c r="L16" s="149"/>
      <c r="M16" s="283"/>
      <c r="N16" s="284"/>
      <c r="O16" s="284"/>
      <c r="P16" s="284"/>
      <c r="Q16" s="284"/>
      <c r="R16" s="284"/>
      <c r="S16" s="284"/>
      <c r="T16" s="284"/>
      <c r="U16" s="284"/>
      <c r="V16" s="2"/>
      <c r="W16" s="144"/>
    </row>
    <row r="17" spans="1:23" ht="10.5" customHeight="1" x14ac:dyDescent="0.15">
      <c r="A17" s="144"/>
      <c r="B17" s="283"/>
      <c r="C17" s="284"/>
      <c r="D17" s="284"/>
      <c r="E17" s="284"/>
      <c r="F17" s="284"/>
      <c r="G17" s="284"/>
      <c r="H17" s="284"/>
      <c r="I17" s="284"/>
      <c r="J17" s="284"/>
      <c r="K17" s="2"/>
      <c r="L17" s="149"/>
      <c r="M17" s="283"/>
      <c r="N17" s="284"/>
      <c r="O17" s="284"/>
      <c r="P17" s="284"/>
      <c r="Q17" s="284"/>
      <c r="R17" s="284"/>
      <c r="S17" s="284"/>
      <c r="T17" s="284"/>
      <c r="U17" s="284"/>
      <c r="V17" s="2"/>
      <c r="W17" s="144"/>
    </row>
    <row r="18" spans="1:23" ht="15.75" customHeight="1" x14ac:dyDescent="0.15">
      <c r="A18" s="144"/>
      <c r="B18" s="283"/>
      <c r="C18" s="101" t="s">
        <v>99</v>
      </c>
      <c r="D18" s="101"/>
      <c r="E18" s="101"/>
      <c r="F18" s="101"/>
      <c r="G18" s="101"/>
      <c r="H18" s="101"/>
      <c r="I18" s="101"/>
      <c r="J18" s="140"/>
      <c r="K18" s="2"/>
      <c r="L18" s="149"/>
      <c r="M18" s="283"/>
      <c r="N18" s="101" t="s">
        <v>99</v>
      </c>
      <c r="O18" s="101"/>
      <c r="P18" s="101"/>
      <c r="Q18" s="101"/>
      <c r="R18" s="101"/>
      <c r="S18" s="101"/>
      <c r="T18" s="101"/>
      <c r="U18" s="140"/>
      <c r="V18" s="2"/>
      <c r="W18" s="144"/>
    </row>
    <row r="19" spans="1:23" ht="10.5" customHeight="1" x14ac:dyDescent="0.15">
      <c r="A19" s="144"/>
      <c r="B19" s="283"/>
      <c r="C19" s="285" t="s">
        <v>102</v>
      </c>
      <c r="D19" s="285"/>
      <c r="E19" s="285"/>
      <c r="F19" s="285"/>
      <c r="G19" s="285"/>
      <c r="H19" s="285"/>
      <c r="I19" s="285"/>
      <c r="J19" s="285"/>
      <c r="K19" s="2"/>
      <c r="L19" s="149"/>
      <c r="M19" s="283"/>
      <c r="N19" s="285" t="s">
        <v>102</v>
      </c>
      <c r="O19" s="285"/>
      <c r="P19" s="285"/>
      <c r="Q19" s="285"/>
      <c r="R19" s="285"/>
      <c r="S19" s="285"/>
      <c r="T19" s="285"/>
      <c r="U19" s="285"/>
      <c r="V19" s="2"/>
      <c r="W19" s="144"/>
    </row>
    <row r="20" spans="1:23" ht="10.5" customHeight="1" x14ac:dyDescent="0.15">
      <c r="A20" s="144"/>
      <c r="B20" s="283"/>
      <c r="C20" s="286"/>
      <c r="D20" s="286"/>
      <c r="E20" s="286"/>
      <c r="F20" s="286"/>
      <c r="G20" s="286"/>
      <c r="H20" s="286"/>
      <c r="I20" s="286"/>
      <c r="J20" s="286"/>
      <c r="K20" s="2"/>
      <c r="L20" s="149"/>
      <c r="M20" s="283"/>
      <c r="N20" s="286"/>
      <c r="O20" s="286"/>
      <c r="P20" s="286"/>
      <c r="Q20" s="286"/>
      <c r="R20" s="286"/>
      <c r="S20" s="286"/>
      <c r="T20" s="286"/>
      <c r="U20" s="286"/>
      <c r="V20" s="2"/>
      <c r="W20" s="144"/>
    </row>
    <row r="21" spans="1:23" ht="10.5" customHeight="1" x14ac:dyDescent="0.15">
      <c r="A21" s="144"/>
      <c r="B21" s="283"/>
      <c r="C21" s="286"/>
      <c r="D21" s="286"/>
      <c r="E21" s="286"/>
      <c r="F21" s="286"/>
      <c r="G21" s="286"/>
      <c r="H21" s="286"/>
      <c r="I21" s="286"/>
      <c r="J21" s="286"/>
      <c r="K21" s="2"/>
      <c r="L21" s="149"/>
      <c r="M21" s="283"/>
      <c r="N21" s="286"/>
      <c r="O21" s="286"/>
      <c r="P21" s="286"/>
      <c r="Q21" s="286"/>
      <c r="R21" s="286"/>
      <c r="S21" s="286"/>
      <c r="T21" s="286"/>
      <c r="U21" s="286"/>
      <c r="V21" s="2"/>
      <c r="W21" s="144"/>
    </row>
    <row r="22" spans="1:23" ht="10.5" customHeight="1" x14ac:dyDescent="0.15">
      <c r="A22" s="144"/>
      <c r="B22" s="283"/>
      <c r="C22" s="284" t="s">
        <v>100</v>
      </c>
      <c r="D22" s="284"/>
      <c r="E22" s="284"/>
      <c r="F22" s="284"/>
      <c r="G22" s="284"/>
      <c r="H22" s="284"/>
      <c r="I22" s="284"/>
      <c r="J22" s="284"/>
      <c r="K22" s="2"/>
      <c r="L22" s="149"/>
      <c r="M22" s="283"/>
      <c r="N22" s="284" t="s">
        <v>100</v>
      </c>
      <c r="O22" s="284"/>
      <c r="P22" s="284"/>
      <c r="Q22" s="284"/>
      <c r="R22" s="284"/>
      <c r="S22" s="284"/>
      <c r="T22" s="284"/>
      <c r="U22" s="284"/>
      <c r="V22" s="2"/>
      <c r="W22" s="144"/>
    </row>
    <row r="23" spans="1:23" ht="10.5" customHeight="1" x14ac:dyDescent="0.15">
      <c r="A23" s="144"/>
      <c r="B23" s="283"/>
      <c r="C23" s="284"/>
      <c r="D23" s="284"/>
      <c r="E23" s="284"/>
      <c r="F23" s="284"/>
      <c r="G23" s="284"/>
      <c r="H23" s="284"/>
      <c r="I23" s="284"/>
      <c r="J23" s="284"/>
      <c r="K23" s="2"/>
      <c r="L23" s="149"/>
      <c r="M23" s="283"/>
      <c r="N23" s="284"/>
      <c r="O23" s="284"/>
      <c r="P23" s="284"/>
      <c r="Q23" s="284"/>
      <c r="R23" s="284"/>
      <c r="S23" s="284"/>
      <c r="T23" s="284"/>
      <c r="U23" s="284"/>
      <c r="V23" s="2"/>
      <c r="W23" s="144"/>
    </row>
    <row r="24" spans="1:23" ht="10.5" customHeight="1" x14ac:dyDescent="0.15">
      <c r="A24" s="144"/>
      <c r="B24" s="283"/>
      <c r="C24" s="284"/>
      <c r="D24" s="284"/>
      <c r="E24" s="284"/>
      <c r="F24" s="284"/>
      <c r="G24" s="284"/>
      <c r="H24" s="284"/>
      <c r="I24" s="284"/>
      <c r="J24" s="284"/>
      <c r="K24" s="100"/>
      <c r="L24" s="150"/>
      <c r="M24" s="283"/>
      <c r="N24" s="284"/>
      <c r="O24" s="284"/>
      <c r="P24" s="284"/>
      <c r="Q24" s="284"/>
      <c r="R24" s="284"/>
      <c r="S24" s="284"/>
      <c r="T24" s="284"/>
      <c r="U24" s="284"/>
      <c r="V24" s="100"/>
      <c r="W24" s="144"/>
    </row>
    <row r="25" spans="1:23" ht="20.25" customHeight="1" x14ac:dyDescent="0.15">
      <c r="A25" s="144"/>
      <c r="C25" s="21" t="s">
        <v>101</v>
      </c>
      <c r="K25" s="100"/>
      <c r="L25" s="150"/>
      <c r="N25" s="21" t="s">
        <v>101</v>
      </c>
      <c r="V25" s="100"/>
      <c r="W25" s="144"/>
    </row>
    <row r="26" spans="1:23" ht="20.25" customHeight="1" x14ac:dyDescent="0.15">
      <c r="A26" s="144"/>
      <c r="B26" s="21"/>
      <c r="K26" s="100"/>
      <c r="L26" s="150"/>
      <c r="M26" s="21"/>
      <c r="V26" s="100"/>
      <c r="W26" s="144"/>
    </row>
    <row r="27" spans="1:23" ht="20.25" customHeight="1" x14ac:dyDescent="0.15">
      <c r="A27" s="144"/>
      <c r="B27" s="33" t="s">
        <v>135</v>
      </c>
      <c r="C27" s="2"/>
      <c r="D27" s="98"/>
      <c r="E27" s="98"/>
      <c r="F27" s="98"/>
      <c r="G27" s="98"/>
      <c r="H27" s="98"/>
      <c r="I27" s="98"/>
      <c r="J27" s="98"/>
      <c r="K27" s="100"/>
      <c r="L27" s="150"/>
      <c r="M27" s="33" t="s">
        <v>135</v>
      </c>
      <c r="N27" s="2"/>
      <c r="O27" s="98"/>
      <c r="P27" s="98"/>
      <c r="Q27" s="98"/>
      <c r="R27" s="98"/>
      <c r="S27" s="98"/>
      <c r="T27" s="98"/>
      <c r="U27" s="98"/>
      <c r="V27" s="100"/>
      <c r="W27" s="144"/>
    </row>
    <row r="28" spans="1:23" s="2" customFormat="1" ht="23.25" customHeight="1" x14ac:dyDescent="0.15">
      <c r="A28" s="149"/>
      <c r="B28" s="3" t="s">
        <v>0</v>
      </c>
      <c r="C28" s="222" t="s">
        <v>2</v>
      </c>
      <c r="D28" s="222"/>
      <c r="E28" s="204" t="s">
        <v>3</v>
      </c>
      <c r="F28" s="205"/>
      <c r="G28" s="204" t="s">
        <v>4</v>
      </c>
      <c r="H28" s="206"/>
      <c r="I28" s="207"/>
      <c r="J28" s="139" t="s">
        <v>5</v>
      </c>
      <c r="K28" s="100"/>
      <c r="L28" s="150"/>
      <c r="M28" s="3" t="s">
        <v>0</v>
      </c>
      <c r="N28" s="222" t="s">
        <v>2</v>
      </c>
      <c r="O28" s="222"/>
      <c r="P28" s="204" t="s">
        <v>3</v>
      </c>
      <c r="Q28" s="205"/>
      <c r="R28" s="204" t="s">
        <v>4</v>
      </c>
      <c r="S28" s="206"/>
      <c r="T28" s="207"/>
      <c r="U28" s="139" t="s">
        <v>5</v>
      </c>
      <c r="V28" s="100"/>
      <c r="W28" s="149"/>
    </row>
    <row r="29" spans="1:23" s="2" customFormat="1" ht="17.25" customHeight="1" x14ac:dyDescent="0.15">
      <c r="A29" s="149"/>
      <c r="B29" s="136" t="s">
        <v>9</v>
      </c>
      <c r="C29" s="131" t="s">
        <v>92</v>
      </c>
      <c r="D29" s="75"/>
      <c r="E29" s="242" t="str">
        <f>IF(D29&lt;&gt;0,(VLOOKUP(D29,男子名簿!$A$3:$D$301,2)),(""))</f>
        <v/>
      </c>
      <c r="F29" s="243"/>
      <c r="G29" s="239" t="str">
        <f>IF(D29&lt;&gt;0,(VLOOKUP(D29,男子名簿!$A$3:$D$301,3)),(""))</f>
        <v/>
      </c>
      <c r="H29" s="240"/>
      <c r="I29" s="241"/>
      <c r="J29" s="77" t="str">
        <f>IF(D29&lt;&gt;0,(VLOOKUP(D29,男子名簿!$A$3:$D$301,4)),(""))</f>
        <v/>
      </c>
      <c r="K29" s="100"/>
      <c r="L29" s="150"/>
      <c r="M29" s="136" t="s">
        <v>9</v>
      </c>
      <c r="N29" s="131" t="s">
        <v>92</v>
      </c>
      <c r="O29" s="75"/>
      <c r="P29" s="242" t="str">
        <f>IF(O29&lt;&gt;0,(VLOOKUP(O29,男子名簿!$A$3:$D$301,2)),(""))</f>
        <v/>
      </c>
      <c r="Q29" s="243"/>
      <c r="R29" s="239" t="str">
        <f>IF(O29&lt;&gt;0,(VLOOKUP(O29,男子名簿!$A$3:$D$301,3)),(""))</f>
        <v/>
      </c>
      <c r="S29" s="240"/>
      <c r="T29" s="241"/>
      <c r="U29" s="77" t="str">
        <f>IF(O29&lt;&gt;0,(VLOOKUP(O29,男子名簿!$A$3:$D$301,4)),(""))</f>
        <v/>
      </c>
      <c r="V29" s="100"/>
      <c r="W29" s="149"/>
    </row>
    <row r="30" spans="1:23" s="2" customFormat="1" ht="17.25" customHeight="1" x14ac:dyDescent="0.15">
      <c r="A30" s="149"/>
      <c r="B30" s="137" t="s">
        <v>10</v>
      </c>
      <c r="C30" s="216" t="str">
        <f>IF(基本台帳!C4&lt;&gt;0,基本台帳!$C$4+25000,"")</f>
        <v/>
      </c>
      <c r="D30" s="78"/>
      <c r="E30" s="231" t="str">
        <f>IF(D30&lt;&gt;0,(VLOOKUP(D30,男子名簿!$A$3:$D$301,2)),(""))</f>
        <v/>
      </c>
      <c r="F30" s="232"/>
      <c r="G30" s="228" t="str">
        <f>IF(D30&lt;&gt;0,(VLOOKUP(D30,男子名簿!$A$3:$D$301,3)),(""))</f>
        <v/>
      </c>
      <c r="H30" s="229"/>
      <c r="I30" s="230"/>
      <c r="J30" s="80" t="str">
        <f>IF(D30&lt;&gt;0,(VLOOKUP(D30,男子名簿!$A$3:$D$301,4)),(""))</f>
        <v/>
      </c>
      <c r="K30" s="100"/>
      <c r="L30" s="150"/>
      <c r="M30" s="137" t="s">
        <v>10</v>
      </c>
      <c r="N30" s="216" t="str">
        <f>IF(基本台帳!N4&lt;&gt;0,基本台帳!$C$4+25000,"")</f>
        <v/>
      </c>
      <c r="O30" s="78"/>
      <c r="P30" s="231" t="str">
        <f>IF(O30&lt;&gt;0,(VLOOKUP(O30,男子名簿!$A$3:$D$301,2)),(""))</f>
        <v/>
      </c>
      <c r="Q30" s="232"/>
      <c r="R30" s="228" t="str">
        <f>IF(O30&lt;&gt;0,(VLOOKUP(O30,男子名簿!$A$3:$D$301,3)),(""))</f>
        <v/>
      </c>
      <c r="S30" s="229"/>
      <c r="T30" s="230"/>
      <c r="U30" s="80" t="str">
        <f>IF(O30&lt;&gt;0,(VLOOKUP(O30,男子名簿!$A$3:$D$301,4)),(""))</f>
        <v/>
      </c>
      <c r="V30" s="100"/>
      <c r="W30" s="149"/>
    </row>
    <row r="31" spans="1:23" s="2" customFormat="1" ht="17.25" customHeight="1" x14ac:dyDescent="0.15">
      <c r="A31" s="149"/>
      <c r="B31" s="137" t="s">
        <v>11</v>
      </c>
      <c r="C31" s="216"/>
      <c r="D31" s="78"/>
      <c r="E31" s="231" t="str">
        <f>IF(D31&lt;&gt;0,(VLOOKUP(D31,男子名簿!$A$3:$D$301,2)),(""))</f>
        <v/>
      </c>
      <c r="F31" s="232"/>
      <c r="G31" s="228" t="str">
        <f>IF(D31&lt;&gt;0,(VLOOKUP(D31,男子名簿!$A$3:$D$301,3)),(""))</f>
        <v/>
      </c>
      <c r="H31" s="229"/>
      <c r="I31" s="230"/>
      <c r="J31" s="80" t="str">
        <f>IF(D31&lt;&gt;0,(VLOOKUP(D31,男子名簿!$A$3:$D$301,4)),(""))</f>
        <v/>
      </c>
      <c r="K31" s="100"/>
      <c r="L31" s="150"/>
      <c r="M31" s="137" t="s">
        <v>11</v>
      </c>
      <c r="N31" s="216"/>
      <c r="O31" s="78"/>
      <c r="P31" s="231" t="str">
        <f>IF(O31&lt;&gt;0,(VLOOKUP(O31,男子名簿!$A$3:$D$301,2)),(""))</f>
        <v/>
      </c>
      <c r="Q31" s="232"/>
      <c r="R31" s="228" t="str">
        <f>IF(O31&lt;&gt;0,(VLOOKUP(O31,男子名簿!$A$3:$D$301,3)),(""))</f>
        <v/>
      </c>
      <c r="S31" s="229"/>
      <c r="T31" s="230"/>
      <c r="U31" s="80" t="str">
        <f>IF(O31&lt;&gt;0,(VLOOKUP(O31,男子名簿!$A$3:$D$301,4)),(""))</f>
        <v/>
      </c>
      <c r="V31" s="100"/>
      <c r="W31" s="149"/>
    </row>
    <row r="32" spans="1:23" s="2" customFormat="1" ht="17.25" customHeight="1" x14ac:dyDescent="0.15">
      <c r="A32" s="149"/>
      <c r="B32" s="137" t="s">
        <v>34</v>
      </c>
      <c r="C32" s="216"/>
      <c r="D32" s="78"/>
      <c r="E32" s="231" t="str">
        <f>IF(D32&lt;&gt;0,(VLOOKUP(D32,男子名簿!$A$3:$D$301,2)),(""))</f>
        <v/>
      </c>
      <c r="F32" s="232"/>
      <c r="G32" s="228" t="str">
        <f>IF(D32&lt;&gt;0,(VLOOKUP(D32,男子名簿!$A$3:$D$301,3)),(""))</f>
        <v/>
      </c>
      <c r="H32" s="229"/>
      <c r="I32" s="230"/>
      <c r="J32" s="80" t="str">
        <f>IF(D32&lt;&gt;0,(VLOOKUP(D32,男子名簿!$A$3:$D$301,4)),(""))</f>
        <v/>
      </c>
      <c r="K32" s="100"/>
      <c r="L32" s="150"/>
      <c r="M32" s="137" t="s">
        <v>34</v>
      </c>
      <c r="N32" s="216"/>
      <c r="O32" s="78"/>
      <c r="P32" s="231" t="str">
        <f>IF(O32&lt;&gt;0,(VLOOKUP(O32,男子名簿!$A$3:$D$301,2)),(""))</f>
        <v/>
      </c>
      <c r="Q32" s="232"/>
      <c r="R32" s="228" t="str">
        <f>IF(O32&lt;&gt;0,(VLOOKUP(O32,男子名簿!$A$3:$D$301,3)),(""))</f>
        <v/>
      </c>
      <c r="S32" s="229"/>
      <c r="T32" s="230"/>
      <c r="U32" s="80" t="str">
        <f>IF(O32&lt;&gt;0,(VLOOKUP(O32,男子名簿!$A$3:$D$301,4)),(""))</f>
        <v/>
      </c>
      <c r="V32" s="100"/>
      <c r="W32" s="149"/>
    </row>
    <row r="33" spans="1:23" s="2" customFormat="1" ht="17.25" customHeight="1" x14ac:dyDescent="0.15">
      <c r="A33" s="149"/>
      <c r="B33" s="154" t="s">
        <v>35</v>
      </c>
      <c r="C33" s="216"/>
      <c r="D33" s="81"/>
      <c r="E33" s="237" t="str">
        <f>IF(D33&lt;&gt;0,(VLOOKUP(D33,男子名簿!$A$3:$D$301,2)),(""))</f>
        <v/>
      </c>
      <c r="F33" s="238"/>
      <c r="G33" s="244" t="str">
        <f>IF(D33&lt;&gt;0,(VLOOKUP(D33,男子名簿!$A$3:$D$301,3)),(""))</f>
        <v/>
      </c>
      <c r="H33" s="245"/>
      <c r="I33" s="246"/>
      <c r="J33" s="83" t="str">
        <f>IF(D33&lt;&gt;0,(VLOOKUP(D33,男子名簿!$A$3:$D$301,4)),(""))</f>
        <v/>
      </c>
      <c r="K33" s="100"/>
      <c r="L33" s="150"/>
      <c r="M33" s="154" t="s">
        <v>35</v>
      </c>
      <c r="N33" s="216"/>
      <c r="O33" s="81"/>
      <c r="P33" s="237" t="str">
        <f>IF(O33&lt;&gt;0,(VLOOKUP(O33,男子名簿!$A$3:$D$301,2)),(""))</f>
        <v/>
      </c>
      <c r="Q33" s="238"/>
      <c r="R33" s="244" t="str">
        <f>IF(O33&lt;&gt;0,(VLOOKUP(O33,男子名簿!$A$3:$D$301,3)),(""))</f>
        <v/>
      </c>
      <c r="S33" s="245"/>
      <c r="T33" s="246"/>
      <c r="U33" s="83" t="str">
        <f>IF(O33&lt;&gt;0,(VLOOKUP(O33,男子名簿!$A$3:$D$301,4)),(""))</f>
        <v/>
      </c>
      <c r="V33" s="100"/>
      <c r="W33" s="149"/>
    </row>
    <row r="34" spans="1:23" s="2" customFormat="1" ht="17.25" customHeight="1" x14ac:dyDescent="0.15">
      <c r="A34" s="149"/>
      <c r="B34" s="154" t="s">
        <v>130</v>
      </c>
      <c r="C34" s="155"/>
      <c r="D34" s="78"/>
      <c r="E34" s="231" t="str">
        <f>IF(D34&lt;&gt;0,(VLOOKUP(D34,男子名簿!$A$3:$D$301,2)),(""))</f>
        <v/>
      </c>
      <c r="F34" s="232"/>
      <c r="G34" s="228" t="str">
        <f>IF(D34&lt;&gt;0,(VLOOKUP(D34,男子名簿!$A$3:$D$301,3)),(""))</f>
        <v/>
      </c>
      <c r="H34" s="229"/>
      <c r="I34" s="230"/>
      <c r="J34" s="80" t="str">
        <f>IF(D34&lt;&gt;0,(VLOOKUP(D34,男子名簿!$A$3:$D$301,4)),(""))</f>
        <v/>
      </c>
      <c r="K34" s="100"/>
      <c r="L34" s="150"/>
      <c r="M34" s="154" t="s">
        <v>130</v>
      </c>
      <c r="N34" s="155"/>
      <c r="O34" s="78"/>
      <c r="P34" s="231" t="str">
        <f>IF(O34&lt;&gt;0,(VLOOKUP(O34,男子名簿!$A$3:$D$301,2)),(""))</f>
        <v/>
      </c>
      <c r="Q34" s="232"/>
      <c r="R34" s="228" t="str">
        <f>IF(O34&lt;&gt;0,(VLOOKUP(O34,男子名簿!$A$3:$D$301,3)),(""))</f>
        <v/>
      </c>
      <c r="S34" s="229"/>
      <c r="T34" s="230"/>
      <c r="U34" s="80" t="str">
        <f>IF(O34&lt;&gt;0,(VLOOKUP(O34,男子名簿!$A$3:$D$301,4)),(""))</f>
        <v/>
      </c>
      <c r="V34" s="100"/>
      <c r="W34" s="149"/>
    </row>
    <row r="35" spans="1:23" s="2" customFormat="1" ht="17.25" customHeight="1" x14ac:dyDescent="0.15">
      <c r="A35" s="149"/>
      <c r="B35" s="154" t="s">
        <v>131</v>
      </c>
      <c r="C35" s="216" t="str">
        <f>IF(基本台帳!C9&lt;&gt;0,基本台帳!$C$4+25000,"")</f>
        <v/>
      </c>
      <c r="D35" s="78"/>
      <c r="E35" s="231" t="str">
        <f>IF(D35&lt;&gt;0,(VLOOKUP(D35,男子名簿!$A$3:$D$301,2)),(""))</f>
        <v/>
      </c>
      <c r="F35" s="232"/>
      <c r="G35" s="228" t="str">
        <f>IF(D35&lt;&gt;0,(VLOOKUP(D35,男子名簿!$A$3:$D$301,3)),(""))</f>
        <v/>
      </c>
      <c r="H35" s="229"/>
      <c r="I35" s="230"/>
      <c r="J35" s="80" t="str">
        <f>IF(D35&lt;&gt;0,(VLOOKUP(D35,男子名簿!$A$3:$D$301,4)),(""))</f>
        <v/>
      </c>
      <c r="K35" s="100"/>
      <c r="L35" s="150"/>
      <c r="M35" s="154" t="s">
        <v>131</v>
      </c>
      <c r="N35" s="216" t="str">
        <f>IF(基本台帳!N9&lt;&gt;0,基本台帳!$C$4+25000,"")</f>
        <v/>
      </c>
      <c r="O35" s="78"/>
      <c r="P35" s="231" t="str">
        <f>IF(O35&lt;&gt;0,(VLOOKUP(O35,男子名簿!$A$3:$D$301,2)),(""))</f>
        <v/>
      </c>
      <c r="Q35" s="232"/>
      <c r="R35" s="228" t="str">
        <f>IF(O35&lt;&gt;0,(VLOOKUP(O35,男子名簿!$A$3:$D$301,3)),(""))</f>
        <v/>
      </c>
      <c r="S35" s="229"/>
      <c r="T35" s="230"/>
      <c r="U35" s="80" t="str">
        <f>IF(O35&lt;&gt;0,(VLOOKUP(O35,男子名簿!$A$3:$D$301,4)),(""))</f>
        <v/>
      </c>
      <c r="V35" s="100"/>
      <c r="W35" s="149"/>
    </row>
    <row r="36" spans="1:23" s="2" customFormat="1" ht="17.25" customHeight="1" x14ac:dyDescent="0.15">
      <c r="A36" s="149"/>
      <c r="B36" s="154" t="s">
        <v>132</v>
      </c>
      <c r="C36" s="216"/>
      <c r="D36" s="78"/>
      <c r="E36" s="231" t="str">
        <f>IF(D36&lt;&gt;0,(VLOOKUP(D36,男子名簿!$A$3:$D$301,2)),(""))</f>
        <v/>
      </c>
      <c r="F36" s="232"/>
      <c r="G36" s="228" t="str">
        <f>IF(D36&lt;&gt;0,(VLOOKUP(D36,男子名簿!$A$3:$D$301,3)),(""))</f>
        <v/>
      </c>
      <c r="H36" s="229"/>
      <c r="I36" s="230"/>
      <c r="J36" s="80" t="str">
        <f>IF(D36&lt;&gt;0,(VLOOKUP(D36,男子名簿!$A$3:$D$301,4)),(""))</f>
        <v/>
      </c>
      <c r="K36" s="100"/>
      <c r="L36" s="150"/>
      <c r="M36" s="154" t="s">
        <v>132</v>
      </c>
      <c r="N36" s="216"/>
      <c r="O36" s="78"/>
      <c r="P36" s="231" t="str">
        <f>IF(O36&lt;&gt;0,(VLOOKUP(O36,男子名簿!$A$3:$D$301,2)),(""))</f>
        <v/>
      </c>
      <c r="Q36" s="232"/>
      <c r="R36" s="228" t="str">
        <f>IF(O36&lt;&gt;0,(VLOOKUP(O36,男子名簿!$A$3:$D$301,3)),(""))</f>
        <v/>
      </c>
      <c r="S36" s="229"/>
      <c r="T36" s="230"/>
      <c r="U36" s="80" t="str">
        <f>IF(O36&lt;&gt;0,(VLOOKUP(O36,男子名簿!$A$3:$D$301,4)),(""))</f>
        <v/>
      </c>
      <c r="V36" s="100"/>
      <c r="W36" s="149"/>
    </row>
    <row r="37" spans="1:23" s="2" customFormat="1" ht="17.25" customHeight="1" x14ac:dyDescent="0.15">
      <c r="A37" s="149"/>
      <c r="B37" s="138" t="s">
        <v>133</v>
      </c>
      <c r="C37" s="216"/>
      <c r="D37" s="81"/>
      <c r="E37" s="172"/>
      <c r="F37" s="173"/>
      <c r="G37" s="174"/>
      <c r="H37" s="175"/>
      <c r="I37" s="176"/>
      <c r="J37" s="83"/>
      <c r="K37" s="100"/>
      <c r="L37" s="150"/>
      <c r="M37" s="138" t="s">
        <v>133</v>
      </c>
      <c r="N37" s="216"/>
      <c r="O37" s="81"/>
      <c r="P37" s="172"/>
      <c r="Q37" s="173"/>
      <c r="R37" s="174"/>
      <c r="S37" s="175"/>
      <c r="T37" s="176"/>
      <c r="U37" s="83"/>
      <c r="V37" s="100"/>
      <c r="W37" s="149"/>
    </row>
    <row r="38" spans="1:23" s="2" customFormat="1" ht="17.25" customHeight="1" x14ac:dyDescent="0.15">
      <c r="A38" s="149"/>
      <c r="B38" s="278" t="s">
        <v>145</v>
      </c>
      <c r="C38" s="216"/>
      <c r="D38" s="75"/>
      <c r="E38" s="167"/>
      <c r="F38" s="168"/>
      <c r="G38" s="169"/>
      <c r="H38" s="170"/>
      <c r="I38" s="171"/>
      <c r="J38" s="77"/>
      <c r="K38" s="100"/>
      <c r="L38" s="150"/>
      <c r="M38" s="278" t="s">
        <v>145</v>
      </c>
      <c r="N38" s="216"/>
      <c r="O38" s="75"/>
      <c r="P38" s="167"/>
      <c r="Q38" s="168"/>
      <c r="R38" s="169"/>
      <c r="S38" s="170"/>
      <c r="T38" s="171"/>
      <c r="U38" s="77"/>
      <c r="V38" s="100"/>
      <c r="W38" s="149"/>
    </row>
    <row r="39" spans="1:23" s="2" customFormat="1" ht="17.25" customHeight="1" x14ac:dyDescent="0.15">
      <c r="A39" s="149"/>
      <c r="B39" s="279"/>
      <c r="C39" s="216"/>
      <c r="D39" s="81"/>
      <c r="E39" s="172"/>
      <c r="F39" s="173"/>
      <c r="G39" s="174"/>
      <c r="H39" s="175"/>
      <c r="I39" s="176"/>
      <c r="J39" s="83"/>
      <c r="K39" s="100"/>
      <c r="L39" s="150"/>
      <c r="M39" s="279"/>
      <c r="N39" s="216"/>
      <c r="O39" s="81"/>
      <c r="P39" s="172"/>
      <c r="Q39" s="173"/>
      <c r="R39" s="174"/>
      <c r="S39" s="175"/>
      <c r="T39" s="176"/>
      <c r="U39" s="83"/>
      <c r="V39" s="100"/>
      <c r="W39" s="149"/>
    </row>
    <row r="40" spans="1:23" s="2" customFormat="1" ht="17.25" customHeight="1" x14ac:dyDescent="0.15">
      <c r="A40" s="149"/>
      <c r="B40" s="280"/>
      <c r="C40" s="217"/>
      <c r="D40" s="84"/>
      <c r="E40" s="249" t="str">
        <f>IF(D40&lt;&gt;0,(VLOOKUP(D40,男子名簿!$A$3:$D$301,2)),(""))</f>
        <v/>
      </c>
      <c r="F40" s="281"/>
      <c r="G40" s="234" t="str">
        <f>IF(D40&lt;&gt;0,(VLOOKUP(D40,男子名簿!$A$3:$D$301,3)),(""))</f>
        <v/>
      </c>
      <c r="H40" s="235"/>
      <c r="I40" s="236"/>
      <c r="J40" s="86" t="str">
        <f>IF(D40&lt;&gt;0,(VLOOKUP(D40,男子名簿!$A$3:$D$301,4)),(""))</f>
        <v/>
      </c>
      <c r="K40" s="100"/>
      <c r="L40" s="150"/>
      <c r="M40" s="280"/>
      <c r="N40" s="217"/>
      <c r="O40" s="84"/>
      <c r="P40" s="249" t="str">
        <f>IF(O40&lt;&gt;0,(VLOOKUP(O40,男子名簿!$A$3:$D$301,2)),(""))</f>
        <v/>
      </c>
      <c r="Q40" s="281"/>
      <c r="R40" s="234" t="str">
        <f>IF(O40&lt;&gt;0,(VLOOKUP(O40,男子名簿!$A$3:$D$301,3)),(""))</f>
        <v/>
      </c>
      <c r="S40" s="235"/>
      <c r="T40" s="236"/>
      <c r="U40" s="86" t="str">
        <f>IF(O40&lt;&gt;0,(VLOOKUP(O40,男子名簿!$A$3:$D$301,4)),(""))</f>
        <v/>
      </c>
      <c r="V40" s="100"/>
      <c r="W40" s="149"/>
    </row>
    <row r="41" spans="1:23" s="2" customFormat="1" ht="10.5" customHeight="1" x14ac:dyDescent="0.15">
      <c r="A41" s="149"/>
      <c r="B41" s="134"/>
      <c r="C41" s="133"/>
      <c r="D41" s="133"/>
      <c r="E41" s="133"/>
      <c r="F41" s="133"/>
      <c r="G41" s="133"/>
      <c r="H41" s="133"/>
      <c r="I41" s="133"/>
      <c r="J41" s="133"/>
      <c r="L41" s="149"/>
      <c r="M41" s="135"/>
      <c r="N41" s="287"/>
      <c r="O41" s="287"/>
      <c r="P41" s="287"/>
      <c r="Q41" s="287"/>
      <c r="R41" s="287"/>
      <c r="S41" s="287"/>
      <c r="T41" s="287"/>
      <c r="U41" s="287"/>
      <c r="W41" s="149"/>
    </row>
    <row r="42" spans="1:23" ht="7.5" customHeight="1" x14ac:dyDescent="0.15">
      <c r="A42" s="144"/>
      <c r="L42" s="144"/>
      <c r="W42" s="144"/>
    </row>
    <row r="43" spans="1:23" x14ac:dyDescent="0.15">
      <c r="A43" s="144"/>
      <c r="B43" s="183" t="s">
        <v>22</v>
      </c>
      <c r="C43" s="184"/>
      <c r="D43" s="183"/>
      <c r="E43" s="185"/>
      <c r="F43" s="184"/>
      <c r="G43" s="183"/>
      <c r="H43" s="185"/>
      <c r="I43" s="184"/>
      <c r="J43" s="183"/>
      <c r="K43" s="184"/>
      <c r="L43" s="153"/>
      <c r="M43" s="183" t="s">
        <v>22</v>
      </c>
      <c r="N43" s="184"/>
      <c r="O43" s="183"/>
      <c r="P43" s="185"/>
      <c r="Q43" s="184"/>
      <c r="R43" s="183"/>
      <c r="S43" s="185"/>
      <c r="T43" s="184"/>
      <c r="U43" s="183"/>
      <c r="V43" s="184"/>
      <c r="W43" s="144"/>
    </row>
    <row r="44" spans="1:23" ht="34.5" customHeight="1" x14ac:dyDescent="0.15">
      <c r="A44" s="144"/>
      <c r="L44" s="144"/>
      <c r="W44" s="144"/>
    </row>
    <row r="45" spans="1:23" ht="15" customHeight="1" x14ac:dyDescent="0.15">
      <c r="A45" s="144"/>
      <c r="B45" s="182" t="s">
        <v>23</v>
      </c>
      <c r="C45" s="182"/>
      <c r="D45" s="182">
        <f>基本台帳!$C$7</f>
        <v>0</v>
      </c>
      <c r="E45" s="182"/>
      <c r="F45" s="182"/>
      <c r="L45" s="144"/>
      <c r="M45" s="182" t="s">
        <v>23</v>
      </c>
      <c r="N45" s="182"/>
      <c r="O45" s="182">
        <f>基本台帳!$C$7</f>
        <v>0</v>
      </c>
      <c r="P45" s="182"/>
      <c r="Q45" s="182"/>
      <c r="W45" s="144"/>
    </row>
    <row r="46" spans="1:23" ht="14.25" thickBot="1" x14ac:dyDescent="0.2">
      <c r="A46" s="144"/>
      <c r="L46" s="144"/>
      <c r="W46" s="144"/>
    </row>
    <row r="47" spans="1:23" ht="14.25" thickBot="1" x14ac:dyDescent="0.2">
      <c r="A47" s="144"/>
      <c r="B47" s="179" t="s">
        <v>153</v>
      </c>
      <c r="C47" s="180"/>
      <c r="D47" s="180"/>
      <c r="E47" s="181"/>
      <c r="H47" s="26" t="s">
        <v>26</v>
      </c>
      <c r="I47" s="182">
        <f>基本台帳!$C$6</f>
        <v>0</v>
      </c>
      <c r="J47" s="182"/>
      <c r="K47" s="141" t="s">
        <v>27</v>
      </c>
      <c r="L47" s="151"/>
      <c r="M47" s="179" t="s">
        <v>153</v>
      </c>
      <c r="N47" s="180"/>
      <c r="O47" s="180"/>
      <c r="P47" s="181"/>
      <c r="S47" s="26" t="s">
        <v>26</v>
      </c>
      <c r="T47" s="182">
        <f>基本台帳!$C$6</f>
        <v>0</v>
      </c>
      <c r="U47" s="182"/>
      <c r="V47" s="141" t="s">
        <v>27</v>
      </c>
      <c r="W47" s="144"/>
    </row>
    <row r="48" spans="1:23" ht="14.25" thickBot="1" x14ac:dyDescent="0.2">
      <c r="A48" s="14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149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144"/>
    </row>
    <row r="49" spans="1:23" ht="15" thickTop="1" x14ac:dyDescent="0.15">
      <c r="A49" s="144"/>
      <c r="B49" s="128" t="s">
        <v>59</v>
      </c>
      <c r="C49" s="102"/>
      <c r="D49" s="102"/>
      <c r="E49" s="102"/>
      <c r="F49" s="102"/>
      <c r="G49" s="102"/>
      <c r="H49" s="102"/>
      <c r="I49" s="102"/>
      <c r="J49" s="102"/>
      <c r="L49" s="144"/>
      <c r="M49" s="128" t="s">
        <v>59</v>
      </c>
      <c r="N49" s="102"/>
      <c r="O49" s="102"/>
      <c r="P49" s="102"/>
      <c r="Q49" s="102"/>
      <c r="R49" s="102"/>
      <c r="S49" s="102"/>
      <c r="T49" s="102"/>
      <c r="U49" s="102"/>
      <c r="W49" s="144"/>
    </row>
    <row r="50" spans="1:23" ht="14.25" x14ac:dyDescent="0.15">
      <c r="A50" s="144"/>
      <c r="B50" s="282" t="s">
        <v>157</v>
      </c>
      <c r="C50" s="282"/>
      <c r="D50" s="282"/>
      <c r="E50" s="282"/>
      <c r="F50" s="282"/>
      <c r="G50" s="282"/>
      <c r="H50" s="282"/>
      <c r="I50" s="282"/>
      <c r="J50" s="282"/>
      <c r="K50" s="282"/>
      <c r="L50" s="152"/>
      <c r="M50" s="282" t="s">
        <v>157</v>
      </c>
      <c r="N50" s="282"/>
      <c r="O50" s="282"/>
      <c r="P50" s="282"/>
      <c r="Q50" s="282"/>
      <c r="R50" s="282"/>
      <c r="S50" s="282"/>
      <c r="T50" s="282"/>
      <c r="U50" s="282"/>
      <c r="V50" s="282"/>
      <c r="W50" s="144"/>
    </row>
    <row r="51" spans="1:23" x14ac:dyDescent="0.15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</row>
  </sheetData>
  <mergeCells count="91">
    <mergeCell ref="J43:K43"/>
    <mergeCell ref="G28:I28"/>
    <mergeCell ref="R29:T29"/>
    <mergeCell ref="R31:T31"/>
    <mergeCell ref="G30:I30"/>
    <mergeCell ref="M18:M21"/>
    <mergeCell ref="N19:U21"/>
    <mergeCell ref="M22:M24"/>
    <mergeCell ref="N22:U24"/>
    <mergeCell ref="M45:N45"/>
    <mergeCell ref="O45:Q45"/>
    <mergeCell ref="N41:U41"/>
    <mergeCell ref="M43:N43"/>
    <mergeCell ref="O43:Q43"/>
    <mergeCell ref="U43:V43"/>
    <mergeCell ref="R33:T33"/>
    <mergeCell ref="N28:O28"/>
    <mergeCell ref="P28:Q28"/>
    <mergeCell ref="R28:T28"/>
    <mergeCell ref="P29:Q29"/>
    <mergeCell ref="M12:M14"/>
    <mergeCell ref="N12:U14"/>
    <mergeCell ref="C12:J14"/>
    <mergeCell ref="M15:M17"/>
    <mergeCell ref="N15:U17"/>
    <mergeCell ref="T2:U2"/>
    <mergeCell ref="M4:N4"/>
    <mergeCell ref="O4:Q4"/>
    <mergeCell ref="R4:S4"/>
    <mergeCell ref="G4:H4"/>
    <mergeCell ref="I2:J2"/>
    <mergeCell ref="B22:B24"/>
    <mergeCell ref="C22:J24"/>
    <mergeCell ref="B4:C4"/>
    <mergeCell ref="D4:F4"/>
    <mergeCell ref="B12:B14"/>
    <mergeCell ref="B18:B21"/>
    <mergeCell ref="B45:C45"/>
    <mergeCell ref="D45:F45"/>
    <mergeCell ref="B43:C43"/>
    <mergeCell ref="B15:B17"/>
    <mergeCell ref="C15:J17"/>
    <mergeCell ref="E31:F31"/>
    <mergeCell ref="D43:F43"/>
    <mergeCell ref="E30:F30"/>
    <mergeCell ref="C19:J21"/>
    <mergeCell ref="G31:I31"/>
    <mergeCell ref="E32:F32"/>
    <mergeCell ref="G32:I32"/>
    <mergeCell ref="E28:F28"/>
    <mergeCell ref="C28:D28"/>
    <mergeCell ref="G33:I33"/>
    <mergeCell ref="G29:I29"/>
    <mergeCell ref="B50:K50"/>
    <mergeCell ref="M50:V50"/>
    <mergeCell ref="C30:C33"/>
    <mergeCell ref="B47:E47"/>
    <mergeCell ref="I47:J47"/>
    <mergeCell ref="G43:I43"/>
    <mergeCell ref="R43:T43"/>
    <mergeCell ref="R30:T30"/>
    <mergeCell ref="P31:Q31"/>
    <mergeCell ref="N30:N33"/>
    <mergeCell ref="M47:P47"/>
    <mergeCell ref="T47:U47"/>
    <mergeCell ref="R34:T34"/>
    <mergeCell ref="P30:Q30"/>
    <mergeCell ref="P33:Q33"/>
    <mergeCell ref="R32:T32"/>
    <mergeCell ref="E29:F29"/>
    <mergeCell ref="E34:F34"/>
    <mergeCell ref="G34:I34"/>
    <mergeCell ref="P34:Q34"/>
    <mergeCell ref="P32:Q32"/>
    <mergeCell ref="E33:F33"/>
    <mergeCell ref="B38:B40"/>
    <mergeCell ref="M38:M40"/>
    <mergeCell ref="R40:T40"/>
    <mergeCell ref="N35:N40"/>
    <mergeCell ref="C35:C40"/>
    <mergeCell ref="E35:F35"/>
    <mergeCell ref="G35:I35"/>
    <mergeCell ref="P35:Q35"/>
    <mergeCell ref="R35:T35"/>
    <mergeCell ref="E36:F36"/>
    <mergeCell ref="E40:F40"/>
    <mergeCell ref="P36:Q36"/>
    <mergeCell ref="G40:I40"/>
    <mergeCell ref="P40:Q40"/>
    <mergeCell ref="G36:I36"/>
    <mergeCell ref="R36:T36"/>
  </mergeCells>
  <phoneticPr fontId="2"/>
  <conditionalFormatting sqref="I47:J47 D45:F45">
    <cfRule type="cellIs" dxfId="5" priority="9" stopIfTrue="1" operator="equal">
      <formula>0</formula>
    </cfRule>
  </conditionalFormatting>
  <conditionalFormatting sqref="T47:U47 O45:Q45">
    <cfRule type="cellIs" dxfId="4" priority="7" stopIfTrue="1" operator="equal">
      <formula>0</formula>
    </cfRule>
  </conditionalFormatting>
  <conditionalFormatting sqref="C30">
    <cfRule type="cellIs" dxfId="3" priority="6" stopIfTrue="1" operator="equal">
      <formula>100</formula>
    </cfRule>
  </conditionalFormatting>
  <conditionalFormatting sqref="C35">
    <cfRule type="cellIs" dxfId="2" priority="4" stopIfTrue="1" operator="equal">
      <formula>100</formula>
    </cfRule>
  </conditionalFormatting>
  <conditionalFormatting sqref="N30">
    <cfRule type="cellIs" dxfId="1" priority="2" stopIfTrue="1" operator="equal">
      <formula>100</formula>
    </cfRule>
  </conditionalFormatting>
  <conditionalFormatting sqref="N35">
    <cfRule type="cellIs" dxfId="0" priority="1" stopIfTrue="1" operator="equal">
      <formula>100</formula>
    </cfRule>
  </conditionalFormatting>
  <printOptions horizontalCentered="1" verticalCentered="1"/>
  <pageMargins left="0.78740157480314998" right="0.59055118110236204" top="0.39370078740157499" bottom="0.39370078740157499" header="0" footer="0"/>
  <pageSetup paperSize="9" scale="11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9"/>
  <sheetViews>
    <sheetView topLeftCell="A266" workbookViewId="0">
      <selection activeCell="A201" sqref="A201:A299"/>
    </sheetView>
  </sheetViews>
  <sheetFormatPr defaultRowHeight="13.5" x14ac:dyDescent="0.15"/>
  <cols>
    <col min="1" max="1" width="14.5" customWidth="1"/>
    <col min="2" max="2" width="20" customWidth="1"/>
    <col min="3" max="3" width="17.125" customWidth="1"/>
  </cols>
  <sheetData>
    <row r="1" spans="1:4" x14ac:dyDescent="0.15">
      <c r="A1" s="22" t="s">
        <v>94</v>
      </c>
      <c r="B1" s="22" t="s">
        <v>75</v>
      </c>
      <c r="C1" s="22" t="s">
        <v>76</v>
      </c>
      <c r="D1" s="22" t="s">
        <v>5</v>
      </c>
    </row>
    <row r="2" spans="1:4" ht="57.75" customHeight="1" x14ac:dyDescent="0.15">
      <c r="A2" s="288" t="s">
        <v>136</v>
      </c>
      <c r="B2" s="289"/>
      <c r="C2" s="289"/>
      <c r="D2" s="290"/>
    </row>
    <row r="3" spans="1:4" x14ac:dyDescent="0.15">
      <c r="A3" s="67">
        <v>24101</v>
      </c>
      <c r="B3" s="68"/>
      <c r="C3" s="68"/>
      <c r="D3" s="69">
        <v>3</v>
      </c>
    </row>
    <row r="4" spans="1:4" x14ac:dyDescent="0.15">
      <c r="A4" s="67">
        <v>24102</v>
      </c>
      <c r="B4" s="68"/>
      <c r="C4" s="68"/>
      <c r="D4" s="69">
        <v>3</v>
      </c>
    </row>
    <row r="5" spans="1:4" x14ac:dyDescent="0.15">
      <c r="A5" s="67">
        <v>24103</v>
      </c>
      <c r="B5" s="68"/>
      <c r="C5" s="68"/>
      <c r="D5" s="69">
        <v>3</v>
      </c>
    </row>
    <row r="6" spans="1:4" x14ac:dyDescent="0.15">
      <c r="A6" s="67">
        <v>24104</v>
      </c>
      <c r="B6" s="68"/>
      <c r="C6" s="68"/>
      <c r="D6" s="69">
        <v>3</v>
      </c>
    </row>
    <row r="7" spans="1:4" x14ac:dyDescent="0.15">
      <c r="A7" s="67">
        <v>24105</v>
      </c>
      <c r="B7" s="68"/>
      <c r="C7" s="68"/>
      <c r="D7" s="69">
        <v>3</v>
      </c>
    </row>
    <row r="8" spans="1:4" x14ac:dyDescent="0.15">
      <c r="A8" s="67">
        <v>24106</v>
      </c>
      <c r="B8" s="68"/>
      <c r="C8" s="68"/>
      <c r="D8" s="69">
        <v>3</v>
      </c>
    </row>
    <row r="9" spans="1:4" x14ac:dyDescent="0.15">
      <c r="A9" s="67">
        <v>24107</v>
      </c>
      <c r="B9" s="68"/>
      <c r="C9" s="68"/>
      <c r="D9" s="69">
        <v>3</v>
      </c>
    </row>
    <row r="10" spans="1:4" x14ac:dyDescent="0.15">
      <c r="A10" s="67">
        <v>24108</v>
      </c>
      <c r="B10" s="68"/>
      <c r="C10" s="68"/>
      <c r="D10" s="69">
        <v>3</v>
      </c>
    </row>
    <row r="11" spans="1:4" x14ac:dyDescent="0.15">
      <c r="A11" s="67">
        <v>24109</v>
      </c>
      <c r="B11" s="68"/>
      <c r="C11" s="68"/>
      <c r="D11" s="69">
        <v>3</v>
      </c>
    </row>
    <row r="12" spans="1:4" x14ac:dyDescent="0.15">
      <c r="A12" s="67">
        <v>24110</v>
      </c>
      <c r="B12" s="68"/>
      <c r="C12" s="68"/>
      <c r="D12" s="69">
        <v>3</v>
      </c>
    </row>
    <row r="13" spans="1:4" x14ac:dyDescent="0.15">
      <c r="A13" s="67">
        <v>24111</v>
      </c>
      <c r="B13" s="68"/>
      <c r="C13" s="68"/>
      <c r="D13" s="69">
        <v>3</v>
      </c>
    </row>
    <row r="14" spans="1:4" x14ac:dyDescent="0.15">
      <c r="A14" s="67">
        <v>24112</v>
      </c>
      <c r="B14" s="68"/>
      <c r="C14" s="68"/>
      <c r="D14" s="69">
        <v>3</v>
      </c>
    </row>
    <row r="15" spans="1:4" x14ac:dyDescent="0.15">
      <c r="A15" s="67">
        <v>24113</v>
      </c>
      <c r="B15" s="68"/>
      <c r="C15" s="68"/>
      <c r="D15" s="69">
        <v>3</v>
      </c>
    </row>
    <row r="16" spans="1:4" x14ac:dyDescent="0.15">
      <c r="A16" s="67">
        <v>24114</v>
      </c>
      <c r="B16" s="68"/>
      <c r="C16" s="68"/>
      <c r="D16" s="69">
        <v>3</v>
      </c>
    </row>
    <row r="17" spans="1:4" x14ac:dyDescent="0.15">
      <c r="A17" s="67">
        <v>24115</v>
      </c>
      <c r="B17" s="68"/>
      <c r="C17" s="68"/>
      <c r="D17" s="69">
        <v>3</v>
      </c>
    </row>
    <row r="18" spans="1:4" x14ac:dyDescent="0.15">
      <c r="A18" s="67">
        <v>24116</v>
      </c>
      <c r="B18" s="68"/>
      <c r="C18" s="68"/>
      <c r="D18" s="69">
        <v>3</v>
      </c>
    </row>
    <row r="19" spans="1:4" x14ac:dyDescent="0.15">
      <c r="A19" s="67">
        <v>24117</v>
      </c>
      <c r="B19" s="68"/>
      <c r="C19" s="68"/>
      <c r="D19" s="69">
        <v>3</v>
      </c>
    </row>
    <row r="20" spans="1:4" x14ac:dyDescent="0.15">
      <c r="A20" s="67">
        <v>24118</v>
      </c>
      <c r="B20" s="68"/>
      <c r="C20" s="68"/>
      <c r="D20" s="69">
        <v>3</v>
      </c>
    </row>
    <row r="21" spans="1:4" x14ac:dyDescent="0.15">
      <c r="A21" s="67">
        <v>24119</v>
      </c>
      <c r="B21" s="68"/>
      <c r="C21" s="68"/>
      <c r="D21" s="69">
        <v>3</v>
      </c>
    </row>
    <row r="22" spans="1:4" x14ac:dyDescent="0.15">
      <c r="A22" s="67">
        <v>24120</v>
      </c>
      <c r="B22" s="68"/>
      <c r="C22" s="68"/>
      <c r="D22" s="69">
        <v>3</v>
      </c>
    </row>
    <row r="23" spans="1:4" x14ac:dyDescent="0.15">
      <c r="A23" s="67">
        <v>24121</v>
      </c>
      <c r="B23" s="68"/>
      <c r="C23" s="68"/>
      <c r="D23" s="69">
        <v>3</v>
      </c>
    </row>
    <row r="24" spans="1:4" x14ac:dyDescent="0.15">
      <c r="A24" s="67">
        <v>24122</v>
      </c>
      <c r="B24" s="68"/>
      <c r="C24" s="68"/>
      <c r="D24" s="69">
        <v>3</v>
      </c>
    </row>
    <row r="25" spans="1:4" x14ac:dyDescent="0.15">
      <c r="A25" s="67">
        <v>24123</v>
      </c>
      <c r="B25" s="68"/>
      <c r="C25" s="68"/>
      <c r="D25" s="69">
        <v>3</v>
      </c>
    </row>
    <row r="26" spans="1:4" x14ac:dyDescent="0.15">
      <c r="A26" s="67">
        <v>24124</v>
      </c>
      <c r="B26" s="68"/>
      <c r="C26" s="68"/>
      <c r="D26" s="69">
        <v>3</v>
      </c>
    </row>
    <row r="27" spans="1:4" x14ac:dyDescent="0.15">
      <c r="A27" s="67">
        <v>24125</v>
      </c>
      <c r="B27" s="68"/>
      <c r="C27" s="68"/>
      <c r="D27" s="69">
        <v>3</v>
      </c>
    </row>
    <row r="28" spans="1:4" x14ac:dyDescent="0.15">
      <c r="A28" s="67">
        <v>24126</v>
      </c>
      <c r="B28" s="68"/>
      <c r="C28" s="68"/>
      <c r="D28" s="69">
        <v>3</v>
      </c>
    </row>
    <row r="29" spans="1:4" x14ac:dyDescent="0.15">
      <c r="A29" s="67">
        <v>24127</v>
      </c>
      <c r="B29" s="68"/>
      <c r="C29" s="68"/>
      <c r="D29" s="69">
        <v>3</v>
      </c>
    </row>
    <row r="30" spans="1:4" x14ac:dyDescent="0.15">
      <c r="A30" s="67">
        <v>24128</v>
      </c>
      <c r="B30" s="68"/>
      <c r="C30" s="68"/>
      <c r="D30" s="69">
        <v>3</v>
      </c>
    </row>
    <row r="31" spans="1:4" x14ac:dyDescent="0.15">
      <c r="A31" s="67">
        <v>24129</v>
      </c>
      <c r="B31" s="68"/>
      <c r="C31" s="68"/>
      <c r="D31" s="69">
        <v>3</v>
      </c>
    </row>
    <row r="32" spans="1:4" x14ac:dyDescent="0.15">
      <c r="A32" s="67">
        <v>24130</v>
      </c>
      <c r="B32" s="68"/>
      <c r="C32" s="68"/>
      <c r="D32" s="69">
        <v>3</v>
      </c>
    </row>
    <row r="33" spans="1:4" x14ac:dyDescent="0.15">
      <c r="A33" s="67">
        <v>24131</v>
      </c>
      <c r="B33" s="68"/>
      <c r="C33" s="68"/>
      <c r="D33" s="69">
        <v>3</v>
      </c>
    </row>
    <row r="34" spans="1:4" x14ac:dyDescent="0.15">
      <c r="A34" s="67">
        <v>24132</v>
      </c>
      <c r="B34" s="68"/>
      <c r="C34" s="68"/>
      <c r="D34" s="69">
        <v>3</v>
      </c>
    </row>
    <row r="35" spans="1:4" x14ac:dyDescent="0.15">
      <c r="A35" s="67">
        <v>24133</v>
      </c>
      <c r="B35" s="68"/>
      <c r="C35" s="68"/>
      <c r="D35" s="69">
        <v>3</v>
      </c>
    </row>
    <row r="36" spans="1:4" x14ac:dyDescent="0.15">
      <c r="A36" s="67">
        <v>24134</v>
      </c>
      <c r="B36" s="68"/>
      <c r="C36" s="68"/>
      <c r="D36" s="69">
        <v>3</v>
      </c>
    </row>
    <row r="37" spans="1:4" x14ac:dyDescent="0.15">
      <c r="A37" s="67">
        <v>24135</v>
      </c>
      <c r="B37" s="68"/>
      <c r="C37" s="68"/>
      <c r="D37" s="69">
        <v>3</v>
      </c>
    </row>
    <row r="38" spans="1:4" x14ac:dyDescent="0.15">
      <c r="A38" s="67">
        <v>24136</v>
      </c>
      <c r="B38" s="68"/>
      <c r="C38" s="68"/>
      <c r="D38" s="69">
        <v>3</v>
      </c>
    </row>
    <row r="39" spans="1:4" x14ac:dyDescent="0.15">
      <c r="A39" s="67">
        <v>24137</v>
      </c>
      <c r="B39" s="68"/>
      <c r="C39" s="68"/>
      <c r="D39" s="69">
        <v>3</v>
      </c>
    </row>
    <row r="40" spans="1:4" x14ac:dyDescent="0.15">
      <c r="A40" s="67">
        <v>24138</v>
      </c>
      <c r="B40" s="68"/>
      <c r="C40" s="68"/>
      <c r="D40" s="69">
        <v>3</v>
      </c>
    </row>
    <row r="41" spans="1:4" x14ac:dyDescent="0.15">
      <c r="A41" s="67">
        <v>24139</v>
      </c>
      <c r="B41" s="68"/>
      <c r="C41" s="68"/>
      <c r="D41" s="69">
        <v>3</v>
      </c>
    </row>
    <row r="42" spans="1:4" x14ac:dyDescent="0.15">
      <c r="A42" s="67">
        <v>24140</v>
      </c>
      <c r="B42" s="68"/>
      <c r="C42" s="68"/>
      <c r="D42" s="69">
        <v>3</v>
      </c>
    </row>
    <row r="43" spans="1:4" x14ac:dyDescent="0.15">
      <c r="A43" s="67">
        <v>24141</v>
      </c>
      <c r="B43" s="68"/>
      <c r="C43" s="68"/>
      <c r="D43" s="69">
        <v>3</v>
      </c>
    </row>
    <row r="44" spans="1:4" x14ac:dyDescent="0.15">
      <c r="A44" s="67">
        <v>24142</v>
      </c>
      <c r="B44" s="68"/>
      <c r="C44" s="68"/>
      <c r="D44" s="69">
        <v>3</v>
      </c>
    </row>
    <row r="45" spans="1:4" x14ac:dyDescent="0.15">
      <c r="A45" s="67">
        <v>24143</v>
      </c>
      <c r="B45" s="68"/>
      <c r="C45" s="68"/>
      <c r="D45" s="69">
        <v>3</v>
      </c>
    </row>
    <row r="46" spans="1:4" x14ac:dyDescent="0.15">
      <c r="A46" s="67">
        <v>24144</v>
      </c>
      <c r="B46" s="68"/>
      <c r="C46" s="68"/>
      <c r="D46" s="69">
        <v>3</v>
      </c>
    </row>
    <row r="47" spans="1:4" x14ac:dyDescent="0.15">
      <c r="A47" s="67">
        <v>24145</v>
      </c>
      <c r="B47" s="68"/>
      <c r="C47" s="68"/>
      <c r="D47" s="69">
        <v>3</v>
      </c>
    </row>
    <row r="48" spans="1:4" x14ac:dyDescent="0.15">
      <c r="A48" s="67">
        <v>24146</v>
      </c>
      <c r="B48" s="68"/>
      <c r="C48" s="68"/>
      <c r="D48" s="69">
        <v>3</v>
      </c>
    </row>
    <row r="49" spans="1:4" x14ac:dyDescent="0.15">
      <c r="A49" s="67">
        <v>24147</v>
      </c>
      <c r="B49" s="68"/>
      <c r="C49" s="68"/>
      <c r="D49" s="69">
        <v>3</v>
      </c>
    </row>
    <row r="50" spans="1:4" x14ac:dyDescent="0.15">
      <c r="A50" s="67">
        <v>24148</v>
      </c>
      <c r="B50" s="68"/>
      <c r="C50" s="68"/>
      <c r="D50" s="69">
        <v>3</v>
      </c>
    </row>
    <row r="51" spans="1:4" x14ac:dyDescent="0.15">
      <c r="A51" s="67">
        <v>24149</v>
      </c>
      <c r="B51" s="68"/>
      <c r="C51" s="68"/>
      <c r="D51" s="69">
        <v>3</v>
      </c>
    </row>
    <row r="52" spans="1:4" x14ac:dyDescent="0.15">
      <c r="A52" s="67">
        <v>24150</v>
      </c>
      <c r="B52" s="68"/>
      <c r="C52" s="68"/>
      <c r="D52" s="69">
        <v>3</v>
      </c>
    </row>
    <row r="53" spans="1:4" x14ac:dyDescent="0.15">
      <c r="A53" s="67">
        <v>24151</v>
      </c>
      <c r="B53" s="68"/>
      <c r="C53" s="68"/>
      <c r="D53" s="69">
        <v>3</v>
      </c>
    </row>
    <row r="54" spans="1:4" x14ac:dyDescent="0.15">
      <c r="A54" s="67">
        <v>24152</v>
      </c>
      <c r="B54" s="68"/>
      <c r="C54" s="68"/>
      <c r="D54" s="69">
        <v>3</v>
      </c>
    </row>
    <row r="55" spans="1:4" x14ac:dyDescent="0.15">
      <c r="A55" s="67">
        <v>24153</v>
      </c>
      <c r="B55" s="68"/>
      <c r="C55" s="68"/>
      <c r="D55" s="69">
        <v>3</v>
      </c>
    </row>
    <row r="56" spans="1:4" x14ac:dyDescent="0.15">
      <c r="A56" s="67">
        <v>24154</v>
      </c>
      <c r="B56" s="68"/>
      <c r="C56" s="68"/>
      <c r="D56" s="69">
        <v>3</v>
      </c>
    </row>
    <row r="57" spans="1:4" x14ac:dyDescent="0.15">
      <c r="A57" s="67">
        <v>24155</v>
      </c>
      <c r="B57" s="68"/>
      <c r="C57" s="68"/>
      <c r="D57" s="69">
        <v>3</v>
      </c>
    </row>
    <row r="58" spans="1:4" x14ac:dyDescent="0.15">
      <c r="A58" s="67">
        <v>24156</v>
      </c>
      <c r="B58" s="68"/>
      <c r="C58" s="68"/>
      <c r="D58" s="69">
        <v>3</v>
      </c>
    </row>
    <row r="59" spans="1:4" x14ac:dyDescent="0.15">
      <c r="A59" s="67">
        <v>24157</v>
      </c>
      <c r="B59" s="68"/>
      <c r="C59" s="68"/>
      <c r="D59" s="69">
        <v>3</v>
      </c>
    </row>
    <row r="60" spans="1:4" x14ac:dyDescent="0.15">
      <c r="A60" s="67">
        <v>24158</v>
      </c>
      <c r="B60" s="68"/>
      <c r="C60" s="68"/>
      <c r="D60" s="69">
        <v>3</v>
      </c>
    </row>
    <row r="61" spans="1:4" x14ac:dyDescent="0.15">
      <c r="A61" s="67">
        <v>24159</v>
      </c>
      <c r="B61" s="68"/>
      <c r="C61" s="68"/>
      <c r="D61" s="69">
        <v>3</v>
      </c>
    </row>
    <row r="62" spans="1:4" x14ac:dyDescent="0.15">
      <c r="A62" s="67">
        <v>24160</v>
      </c>
      <c r="B62" s="68"/>
      <c r="C62" s="68"/>
      <c r="D62" s="69">
        <v>3</v>
      </c>
    </row>
    <row r="63" spans="1:4" x14ac:dyDescent="0.15">
      <c r="A63" s="67">
        <v>24161</v>
      </c>
      <c r="B63" s="68"/>
      <c r="C63" s="68"/>
      <c r="D63" s="69">
        <v>3</v>
      </c>
    </row>
    <row r="64" spans="1:4" x14ac:dyDescent="0.15">
      <c r="A64" s="67">
        <v>24162</v>
      </c>
      <c r="B64" s="68"/>
      <c r="C64" s="68"/>
      <c r="D64" s="69">
        <v>3</v>
      </c>
    </row>
    <row r="65" spans="1:4" x14ac:dyDescent="0.15">
      <c r="A65" s="67">
        <v>24163</v>
      </c>
      <c r="B65" s="68"/>
      <c r="C65" s="68"/>
      <c r="D65" s="69">
        <v>3</v>
      </c>
    </row>
    <row r="66" spans="1:4" x14ac:dyDescent="0.15">
      <c r="A66" s="67">
        <v>24164</v>
      </c>
      <c r="B66" s="68"/>
      <c r="C66" s="68"/>
      <c r="D66" s="69">
        <v>3</v>
      </c>
    </row>
    <row r="67" spans="1:4" x14ac:dyDescent="0.15">
      <c r="A67" s="67">
        <v>24165</v>
      </c>
      <c r="B67" s="68"/>
      <c r="C67" s="68"/>
      <c r="D67" s="69">
        <v>3</v>
      </c>
    </row>
    <row r="68" spans="1:4" x14ac:dyDescent="0.15">
      <c r="A68" s="67">
        <v>24166</v>
      </c>
      <c r="B68" s="68"/>
      <c r="C68" s="68"/>
      <c r="D68" s="69">
        <v>3</v>
      </c>
    </row>
    <row r="69" spans="1:4" x14ac:dyDescent="0.15">
      <c r="A69" s="67">
        <v>24167</v>
      </c>
      <c r="B69" s="68"/>
      <c r="C69" s="68"/>
      <c r="D69" s="69">
        <v>3</v>
      </c>
    </row>
    <row r="70" spans="1:4" x14ac:dyDescent="0.15">
      <c r="A70" s="67">
        <v>24168</v>
      </c>
      <c r="B70" s="68"/>
      <c r="C70" s="68"/>
      <c r="D70" s="69">
        <v>3</v>
      </c>
    </row>
    <row r="71" spans="1:4" x14ac:dyDescent="0.15">
      <c r="A71" s="67">
        <v>24169</v>
      </c>
      <c r="B71" s="68"/>
      <c r="C71" s="68"/>
      <c r="D71" s="69">
        <v>3</v>
      </c>
    </row>
    <row r="72" spans="1:4" x14ac:dyDescent="0.15">
      <c r="A72" s="67">
        <v>24170</v>
      </c>
      <c r="B72" s="68"/>
      <c r="C72" s="68"/>
      <c r="D72" s="69">
        <v>3</v>
      </c>
    </row>
    <row r="73" spans="1:4" x14ac:dyDescent="0.15">
      <c r="A73" s="67">
        <v>24171</v>
      </c>
      <c r="B73" s="68"/>
      <c r="C73" s="68"/>
      <c r="D73" s="69">
        <v>3</v>
      </c>
    </row>
    <row r="74" spans="1:4" x14ac:dyDescent="0.15">
      <c r="A74" s="67">
        <v>24172</v>
      </c>
      <c r="B74" s="68"/>
      <c r="C74" s="68"/>
      <c r="D74" s="69">
        <v>3</v>
      </c>
    </row>
    <row r="75" spans="1:4" x14ac:dyDescent="0.15">
      <c r="A75" s="67">
        <v>24173</v>
      </c>
      <c r="B75" s="68"/>
      <c r="C75" s="68"/>
      <c r="D75" s="69">
        <v>3</v>
      </c>
    </row>
    <row r="76" spans="1:4" x14ac:dyDescent="0.15">
      <c r="A76" s="67">
        <v>24174</v>
      </c>
      <c r="B76" s="68"/>
      <c r="C76" s="68"/>
      <c r="D76" s="69">
        <v>3</v>
      </c>
    </row>
    <row r="77" spans="1:4" x14ac:dyDescent="0.15">
      <c r="A77" s="67">
        <v>24175</v>
      </c>
      <c r="B77" s="68"/>
      <c r="C77" s="68"/>
      <c r="D77" s="69">
        <v>3</v>
      </c>
    </row>
    <row r="78" spans="1:4" x14ac:dyDescent="0.15">
      <c r="A78" s="67">
        <v>24176</v>
      </c>
      <c r="B78" s="68"/>
      <c r="C78" s="68"/>
      <c r="D78" s="69">
        <v>3</v>
      </c>
    </row>
    <row r="79" spans="1:4" x14ac:dyDescent="0.15">
      <c r="A79" s="67">
        <v>24177</v>
      </c>
      <c r="B79" s="68"/>
      <c r="C79" s="68"/>
      <c r="D79" s="69">
        <v>3</v>
      </c>
    </row>
    <row r="80" spans="1:4" x14ac:dyDescent="0.15">
      <c r="A80" s="67">
        <v>24178</v>
      </c>
      <c r="B80" s="68"/>
      <c r="C80" s="68"/>
      <c r="D80" s="69">
        <v>3</v>
      </c>
    </row>
    <row r="81" spans="1:4" x14ac:dyDescent="0.15">
      <c r="A81" s="67">
        <v>24179</v>
      </c>
      <c r="B81" s="68"/>
      <c r="C81" s="68"/>
      <c r="D81" s="69">
        <v>3</v>
      </c>
    </row>
    <row r="82" spans="1:4" x14ac:dyDescent="0.15">
      <c r="A82" s="67">
        <v>24180</v>
      </c>
      <c r="B82" s="68"/>
      <c r="C82" s="68"/>
      <c r="D82" s="69">
        <v>3</v>
      </c>
    </row>
    <row r="83" spans="1:4" x14ac:dyDescent="0.15">
      <c r="A83" s="67">
        <v>24181</v>
      </c>
      <c r="B83" s="68"/>
      <c r="C83" s="68"/>
      <c r="D83" s="69">
        <v>3</v>
      </c>
    </row>
    <row r="84" spans="1:4" x14ac:dyDescent="0.15">
      <c r="A84" s="67">
        <v>24182</v>
      </c>
      <c r="B84" s="68"/>
      <c r="C84" s="68"/>
      <c r="D84" s="69">
        <v>3</v>
      </c>
    </row>
    <row r="85" spans="1:4" x14ac:dyDescent="0.15">
      <c r="A85" s="67">
        <v>24183</v>
      </c>
      <c r="B85" s="68"/>
      <c r="C85" s="68"/>
      <c r="D85" s="69">
        <v>3</v>
      </c>
    </row>
    <row r="86" spans="1:4" x14ac:dyDescent="0.15">
      <c r="A86" s="67">
        <v>24184</v>
      </c>
      <c r="B86" s="68"/>
      <c r="C86" s="68"/>
      <c r="D86" s="69">
        <v>3</v>
      </c>
    </row>
    <row r="87" spans="1:4" x14ac:dyDescent="0.15">
      <c r="A87" s="67">
        <v>24185</v>
      </c>
      <c r="B87" s="68"/>
      <c r="C87" s="68"/>
      <c r="D87" s="69">
        <v>3</v>
      </c>
    </row>
    <row r="88" spans="1:4" x14ac:dyDescent="0.15">
      <c r="A88" s="67">
        <v>24186</v>
      </c>
      <c r="B88" s="68"/>
      <c r="C88" s="68"/>
      <c r="D88" s="69">
        <v>3</v>
      </c>
    </row>
    <row r="89" spans="1:4" x14ac:dyDescent="0.15">
      <c r="A89" s="67">
        <v>24187</v>
      </c>
      <c r="B89" s="68"/>
      <c r="C89" s="68"/>
      <c r="D89" s="69">
        <v>3</v>
      </c>
    </row>
    <row r="90" spans="1:4" x14ac:dyDescent="0.15">
      <c r="A90" s="67">
        <v>24188</v>
      </c>
      <c r="B90" s="68"/>
      <c r="C90" s="68"/>
      <c r="D90" s="69">
        <v>3</v>
      </c>
    </row>
    <row r="91" spans="1:4" x14ac:dyDescent="0.15">
      <c r="A91" s="67">
        <v>24189</v>
      </c>
      <c r="B91" s="68"/>
      <c r="C91" s="68"/>
      <c r="D91" s="69">
        <v>3</v>
      </c>
    </row>
    <row r="92" spans="1:4" x14ac:dyDescent="0.15">
      <c r="A92" s="67">
        <v>24190</v>
      </c>
      <c r="B92" s="68"/>
      <c r="C92" s="68"/>
      <c r="D92" s="69">
        <v>3</v>
      </c>
    </row>
    <row r="93" spans="1:4" x14ac:dyDescent="0.15">
      <c r="A93" s="67">
        <v>24191</v>
      </c>
      <c r="B93" s="68"/>
      <c r="C93" s="68"/>
      <c r="D93" s="69">
        <v>3</v>
      </c>
    </row>
    <row r="94" spans="1:4" x14ac:dyDescent="0.15">
      <c r="A94" s="67">
        <v>24192</v>
      </c>
      <c r="B94" s="68"/>
      <c r="C94" s="68"/>
      <c r="D94" s="69">
        <v>3</v>
      </c>
    </row>
    <row r="95" spans="1:4" x14ac:dyDescent="0.15">
      <c r="A95" s="67">
        <v>24193</v>
      </c>
      <c r="B95" s="68"/>
      <c r="C95" s="68"/>
      <c r="D95" s="69">
        <v>3</v>
      </c>
    </row>
    <row r="96" spans="1:4" x14ac:dyDescent="0.15">
      <c r="A96" s="67">
        <v>24194</v>
      </c>
      <c r="B96" s="68"/>
      <c r="C96" s="68"/>
      <c r="D96" s="69">
        <v>3</v>
      </c>
    </row>
    <row r="97" spans="1:4" x14ac:dyDescent="0.15">
      <c r="A97" s="67">
        <v>24195</v>
      </c>
      <c r="B97" s="68"/>
      <c r="C97" s="68"/>
      <c r="D97" s="69">
        <v>3</v>
      </c>
    </row>
    <row r="98" spans="1:4" x14ac:dyDescent="0.15">
      <c r="A98" s="67">
        <v>24196</v>
      </c>
      <c r="B98" s="68"/>
      <c r="C98" s="68"/>
      <c r="D98" s="69">
        <v>3</v>
      </c>
    </row>
    <row r="99" spans="1:4" x14ac:dyDescent="0.15">
      <c r="A99" s="67">
        <v>24197</v>
      </c>
      <c r="B99" s="68"/>
      <c r="C99" s="68"/>
      <c r="D99" s="69">
        <v>3</v>
      </c>
    </row>
    <row r="100" spans="1:4" x14ac:dyDescent="0.15">
      <c r="A100" s="67">
        <v>24198</v>
      </c>
      <c r="B100" s="68"/>
      <c r="C100" s="68"/>
      <c r="D100" s="69">
        <v>3</v>
      </c>
    </row>
    <row r="101" spans="1:4" x14ac:dyDescent="0.15">
      <c r="A101" s="67">
        <v>24199</v>
      </c>
      <c r="B101" s="68"/>
      <c r="C101" s="68"/>
      <c r="D101" s="69">
        <v>3</v>
      </c>
    </row>
    <row r="102" spans="1:4" x14ac:dyDescent="0.15">
      <c r="A102" s="70">
        <v>25101</v>
      </c>
      <c r="B102" s="71"/>
      <c r="C102" s="71"/>
      <c r="D102" s="71">
        <v>2</v>
      </c>
    </row>
    <row r="103" spans="1:4" x14ac:dyDescent="0.15">
      <c r="A103" s="70">
        <v>25102</v>
      </c>
      <c r="B103" s="71"/>
      <c r="C103" s="71"/>
      <c r="D103" s="71">
        <v>2</v>
      </c>
    </row>
    <row r="104" spans="1:4" x14ac:dyDescent="0.15">
      <c r="A104" s="70">
        <v>25103</v>
      </c>
      <c r="B104" s="87"/>
      <c r="C104" s="87"/>
      <c r="D104" s="71">
        <v>2</v>
      </c>
    </row>
    <row r="105" spans="1:4" x14ac:dyDescent="0.15">
      <c r="A105" s="70">
        <v>25104</v>
      </c>
      <c r="B105" s="87"/>
      <c r="C105" s="87"/>
      <c r="D105" s="71">
        <v>2</v>
      </c>
    </row>
    <row r="106" spans="1:4" x14ac:dyDescent="0.15">
      <c r="A106" s="70">
        <v>25105</v>
      </c>
      <c r="B106" s="72"/>
      <c r="C106" s="72"/>
      <c r="D106" s="71">
        <v>2</v>
      </c>
    </row>
    <row r="107" spans="1:4" x14ac:dyDescent="0.15">
      <c r="A107" s="70">
        <v>25106</v>
      </c>
      <c r="B107" s="72"/>
      <c r="C107" s="72"/>
      <c r="D107" s="71">
        <v>2</v>
      </c>
    </row>
    <row r="108" spans="1:4" x14ac:dyDescent="0.15">
      <c r="A108" s="70">
        <v>25107</v>
      </c>
      <c r="B108" s="72"/>
      <c r="C108" s="72"/>
      <c r="D108" s="71">
        <v>2</v>
      </c>
    </row>
    <row r="109" spans="1:4" x14ac:dyDescent="0.15">
      <c r="A109" s="70">
        <v>25108</v>
      </c>
      <c r="B109" s="72"/>
      <c r="C109" s="72"/>
      <c r="D109" s="71">
        <v>2</v>
      </c>
    </row>
    <row r="110" spans="1:4" x14ac:dyDescent="0.15">
      <c r="A110" s="70">
        <v>25109</v>
      </c>
      <c r="B110" s="72"/>
      <c r="C110" s="72"/>
      <c r="D110" s="71">
        <v>2</v>
      </c>
    </row>
    <row r="111" spans="1:4" x14ac:dyDescent="0.15">
      <c r="A111" s="70">
        <v>25110</v>
      </c>
      <c r="B111" s="72"/>
      <c r="C111" s="72"/>
      <c r="D111" s="71">
        <v>2</v>
      </c>
    </row>
    <row r="112" spans="1:4" x14ac:dyDescent="0.15">
      <c r="A112" s="70">
        <v>25111</v>
      </c>
      <c r="B112" s="72"/>
      <c r="C112" s="72"/>
      <c r="D112" s="71">
        <v>2</v>
      </c>
    </row>
    <row r="113" spans="1:4" x14ac:dyDescent="0.15">
      <c r="A113" s="70">
        <v>25112</v>
      </c>
      <c r="B113" s="72"/>
      <c r="C113" s="72"/>
      <c r="D113" s="71">
        <v>2</v>
      </c>
    </row>
    <row r="114" spans="1:4" x14ac:dyDescent="0.15">
      <c r="A114" s="70">
        <v>25113</v>
      </c>
      <c r="B114" s="72"/>
      <c r="C114" s="72"/>
      <c r="D114" s="71">
        <v>2</v>
      </c>
    </row>
    <row r="115" spans="1:4" x14ac:dyDescent="0.15">
      <c r="A115" s="70">
        <v>25114</v>
      </c>
      <c r="B115" s="72"/>
      <c r="C115" s="72"/>
      <c r="D115" s="71">
        <v>2</v>
      </c>
    </row>
    <row r="116" spans="1:4" x14ac:dyDescent="0.15">
      <c r="A116" s="70">
        <v>25115</v>
      </c>
      <c r="B116" s="72"/>
      <c r="C116" s="72"/>
      <c r="D116" s="71">
        <v>2</v>
      </c>
    </row>
    <row r="117" spans="1:4" x14ac:dyDescent="0.15">
      <c r="A117" s="70">
        <v>25116</v>
      </c>
      <c r="B117" s="72"/>
      <c r="C117" s="72"/>
      <c r="D117" s="71">
        <v>2</v>
      </c>
    </row>
    <row r="118" spans="1:4" x14ac:dyDescent="0.15">
      <c r="A118" s="70">
        <v>25117</v>
      </c>
      <c r="B118" s="72"/>
      <c r="C118" s="72"/>
      <c r="D118" s="71">
        <v>2</v>
      </c>
    </row>
    <row r="119" spans="1:4" x14ac:dyDescent="0.15">
      <c r="A119" s="70">
        <v>25118</v>
      </c>
      <c r="B119" s="72"/>
      <c r="C119" s="72"/>
      <c r="D119" s="71">
        <v>2</v>
      </c>
    </row>
    <row r="120" spans="1:4" x14ac:dyDescent="0.15">
      <c r="A120" s="70">
        <v>25119</v>
      </c>
      <c r="B120" s="72"/>
      <c r="C120" s="72"/>
      <c r="D120" s="71">
        <v>2</v>
      </c>
    </row>
    <row r="121" spans="1:4" x14ac:dyDescent="0.15">
      <c r="A121" s="70">
        <v>25120</v>
      </c>
      <c r="B121" s="72"/>
      <c r="C121" s="72"/>
      <c r="D121" s="71">
        <v>2</v>
      </c>
    </row>
    <row r="122" spans="1:4" x14ac:dyDescent="0.15">
      <c r="A122" s="70">
        <v>25121</v>
      </c>
      <c r="B122" s="72"/>
      <c r="C122" s="72"/>
      <c r="D122" s="71">
        <v>2</v>
      </c>
    </row>
    <row r="123" spans="1:4" x14ac:dyDescent="0.15">
      <c r="A123" s="70">
        <v>25122</v>
      </c>
      <c r="B123" s="72"/>
      <c r="C123" s="72"/>
      <c r="D123" s="71">
        <v>2</v>
      </c>
    </row>
    <row r="124" spans="1:4" x14ac:dyDescent="0.15">
      <c r="A124" s="70">
        <v>25123</v>
      </c>
      <c r="B124" s="72"/>
      <c r="C124" s="72"/>
      <c r="D124" s="71">
        <v>2</v>
      </c>
    </row>
    <row r="125" spans="1:4" x14ac:dyDescent="0.15">
      <c r="A125" s="70">
        <v>25124</v>
      </c>
      <c r="B125" s="72"/>
      <c r="C125" s="72"/>
      <c r="D125" s="71">
        <v>2</v>
      </c>
    </row>
    <row r="126" spans="1:4" x14ac:dyDescent="0.15">
      <c r="A126" s="70">
        <v>25125</v>
      </c>
      <c r="B126" s="72"/>
      <c r="C126" s="72"/>
      <c r="D126" s="71">
        <v>2</v>
      </c>
    </row>
    <row r="127" spans="1:4" x14ac:dyDescent="0.15">
      <c r="A127" s="70">
        <v>25126</v>
      </c>
      <c r="B127" s="72"/>
      <c r="C127" s="72"/>
      <c r="D127" s="71">
        <v>2</v>
      </c>
    </row>
    <row r="128" spans="1:4" x14ac:dyDescent="0.15">
      <c r="A128" s="70">
        <v>25127</v>
      </c>
      <c r="B128" s="72"/>
      <c r="C128" s="72"/>
      <c r="D128" s="71">
        <v>2</v>
      </c>
    </row>
    <row r="129" spans="1:4" x14ac:dyDescent="0.15">
      <c r="A129" s="70">
        <v>25128</v>
      </c>
      <c r="B129" s="72"/>
      <c r="C129" s="72"/>
      <c r="D129" s="71">
        <v>2</v>
      </c>
    </row>
    <row r="130" spans="1:4" x14ac:dyDescent="0.15">
      <c r="A130" s="70">
        <v>25129</v>
      </c>
      <c r="B130" s="72"/>
      <c r="C130" s="72"/>
      <c r="D130" s="71">
        <v>2</v>
      </c>
    </row>
    <row r="131" spans="1:4" x14ac:dyDescent="0.15">
      <c r="A131" s="70">
        <v>25130</v>
      </c>
      <c r="B131" s="72"/>
      <c r="C131" s="72"/>
      <c r="D131" s="71">
        <v>2</v>
      </c>
    </row>
    <row r="132" spans="1:4" x14ac:dyDescent="0.15">
      <c r="A132" s="70">
        <v>25131</v>
      </c>
      <c r="B132" s="72"/>
      <c r="C132" s="72"/>
      <c r="D132" s="71">
        <v>2</v>
      </c>
    </row>
    <row r="133" spans="1:4" x14ac:dyDescent="0.15">
      <c r="A133" s="70">
        <v>25132</v>
      </c>
      <c r="B133" s="72"/>
      <c r="C133" s="72"/>
      <c r="D133" s="71">
        <v>2</v>
      </c>
    </row>
    <row r="134" spans="1:4" x14ac:dyDescent="0.15">
      <c r="A134" s="70">
        <v>25133</v>
      </c>
      <c r="B134" s="72"/>
      <c r="C134" s="72"/>
      <c r="D134" s="71">
        <v>2</v>
      </c>
    </row>
    <row r="135" spans="1:4" x14ac:dyDescent="0.15">
      <c r="A135" s="70">
        <v>25134</v>
      </c>
      <c r="B135" s="72"/>
      <c r="C135" s="72"/>
      <c r="D135" s="71">
        <v>2</v>
      </c>
    </row>
    <row r="136" spans="1:4" x14ac:dyDescent="0.15">
      <c r="A136" s="70">
        <v>25135</v>
      </c>
      <c r="B136" s="72"/>
      <c r="C136" s="72"/>
      <c r="D136" s="71">
        <v>2</v>
      </c>
    </row>
    <row r="137" spans="1:4" x14ac:dyDescent="0.15">
      <c r="A137" s="70">
        <v>25136</v>
      </c>
      <c r="B137" s="72"/>
      <c r="C137" s="72"/>
      <c r="D137" s="71">
        <v>2</v>
      </c>
    </row>
    <row r="138" spans="1:4" x14ac:dyDescent="0.15">
      <c r="A138" s="70">
        <v>25137</v>
      </c>
      <c r="B138" s="72"/>
      <c r="C138" s="72"/>
      <c r="D138" s="71">
        <v>2</v>
      </c>
    </row>
    <row r="139" spans="1:4" x14ac:dyDescent="0.15">
      <c r="A139" s="70">
        <v>25138</v>
      </c>
      <c r="B139" s="72"/>
      <c r="C139" s="72"/>
      <c r="D139" s="71">
        <v>2</v>
      </c>
    </row>
    <row r="140" spans="1:4" x14ac:dyDescent="0.15">
      <c r="A140" s="70">
        <v>25139</v>
      </c>
      <c r="B140" s="72"/>
      <c r="C140" s="72"/>
      <c r="D140" s="71">
        <v>2</v>
      </c>
    </row>
    <row r="141" spans="1:4" x14ac:dyDescent="0.15">
      <c r="A141" s="70">
        <v>25140</v>
      </c>
      <c r="B141" s="72"/>
      <c r="C141" s="72"/>
      <c r="D141" s="71">
        <v>2</v>
      </c>
    </row>
    <row r="142" spans="1:4" x14ac:dyDescent="0.15">
      <c r="A142" s="70">
        <v>25141</v>
      </c>
      <c r="B142" s="72"/>
      <c r="C142" s="72"/>
      <c r="D142" s="71">
        <v>2</v>
      </c>
    </row>
    <row r="143" spans="1:4" x14ac:dyDescent="0.15">
      <c r="A143" s="70">
        <v>25142</v>
      </c>
      <c r="B143" s="72"/>
      <c r="C143" s="72"/>
      <c r="D143" s="71">
        <v>2</v>
      </c>
    </row>
    <row r="144" spans="1:4" x14ac:dyDescent="0.15">
      <c r="A144" s="70">
        <v>25143</v>
      </c>
      <c r="B144" s="72"/>
      <c r="C144" s="72"/>
      <c r="D144" s="71">
        <v>2</v>
      </c>
    </row>
    <row r="145" spans="1:4" x14ac:dyDescent="0.15">
      <c r="A145" s="70">
        <v>25144</v>
      </c>
      <c r="B145" s="72"/>
      <c r="C145" s="72"/>
      <c r="D145" s="71">
        <v>2</v>
      </c>
    </row>
    <row r="146" spans="1:4" x14ac:dyDescent="0.15">
      <c r="A146" s="70">
        <v>25145</v>
      </c>
      <c r="B146" s="72"/>
      <c r="C146" s="72"/>
      <c r="D146" s="71">
        <v>2</v>
      </c>
    </row>
    <row r="147" spans="1:4" x14ac:dyDescent="0.15">
      <c r="A147" s="70">
        <v>25146</v>
      </c>
      <c r="B147" s="72"/>
      <c r="C147" s="72"/>
      <c r="D147" s="71">
        <v>2</v>
      </c>
    </row>
    <row r="148" spans="1:4" x14ac:dyDescent="0.15">
      <c r="A148" s="70">
        <v>25147</v>
      </c>
      <c r="B148" s="72"/>
      <c r="C148" s="72"/>
      <c r="D148" s="71">
        <v>2</v>
      </c>
    </row>
    <row r="149" spans="1:4" x14ac:dyDescent="0.15">
      <c r="A149" s="70">
        <v>25148</v>
      </c>
      <c r="B149" s="72"/>
      <c r="C149" s="72"/>
      <c r="D149" s="71">
        <v>2</v>
      </c>
    </row>
    <row r="150" spans="1:4" x14ac:dyDescent="0.15">
      <c r="A150" s="70">
        <v>25149</v>
      </c>
      <c r="B150" s="72"/>
      <c r="C150" s="72"/>
      <c r="D150" s="71">
        <v>2</v>
      </c>
    </row>
    <row r="151" spans="1:4" x14ac:dyDescent="0.15">
      <c r="A151" s="70">
        <v>25150</v>
      </c>
      <c r="B151" s="72"/>
      <c r="C151" s="72"/>
      <c r="D151" s="71">
        <v>2</v>
      </c>
    </row>
    <row r="152" spans="1:4" x14ac:dyDescent="0.15">
      <c r="A152" s="70">
        <v>25151</v>
      </c>
      <c r="B152" s="72"/>
      <c r="C152" s="72"/>
      <c r="D152" s="71">
        <v>2</v>
      </c>
    </row>
    <row r="153" spans="1:4" x14ac:dyDescent="0.15">
      <c r="A153" s="70">
        <v>25152</v>
      </c>
      <c r="B153" s="72"/>
      <c r="C153" s="72"/>
      <c r="D153" s="71">
        <v>2</v>
      </c>
    </row>
    <row r="154" spans="1:4" x14ac:dyDescent="0.15">
      <c r="A154" s="70">
        <v>25153</v>
      </c>
      <c r="B154" s="72"/>
      <c r="C154" s="72"/>
      <c r="D154" s="71">
        <v>2</v>
      </c>
    </row>
    <row r="155" spans="1:4" x14ac:dyDescent="0.15">
      <c r="A155" s="70">
        <v>25154</v>
      </c>
      <c r="B155" s="72"/>
      <c r="C155" s="72"/>
      <c r="D155" s="71">
        <v>2</v>
      </c>
    </row>
    <row r="156" spans="1:4" x14ac:dyDescent="0.15">
      <c r="A156" s="70">
        <v>25155</v>
      </c>
      <c r="B156" s="72"/>
      <c r="C156" s="72"/>
      <c r="D156" s="71">
        <v>2</v>
      </c>
    </row>
    <row r="157" spans="1:4" x14ac:dyDescent="0.15">
      <c r="A157" s="70">
        <v>25156</v>
      </c>
      <c r="B157" s="72"/>
      <c r="C157" s="72"/>
      <c r="D157" s="71">
        <v>2</v>
      </c>
    </row>
    <row r="158" spans="1:4" x14ac:dyDescent="0.15">
      <c r="A158" s="70">
        <v>25157</v>
      </c>
      <c r="B158" s="72"/>
      <c r="C158" s="72"/>
      <c r="D158" s="71">
        <v>2</v>
      </c>
    </row>
    <row r="159" spans="1:4" x14ac:dyDescent="0.15">
      <c r="A159" s="70">
        <v>25158</v>
      </c>
      <c r="B159" s="72"/>
      <c r="C159" s="72"/>
      <c r="D159" s="71">
        <v>2</v>
      </c>
    </row>
    <row r="160" spans="1:4" x14ac:dyDescent="0.15">
      <c r="A160" s="70">
        <v>25159</v>
      </c>
      <c r="B160" s="72"/>
      <c r="C160" s="72"/>
      <c r="D160" s="71">
        <v>2</v>
      </c>
    </row>
    <row r="161" spans="1:4" x14ac:dyDescent="0.15">
      <c r="A161" s="70">
        <v>25160</v>
      </c>
      <c r="B161" s="72"/>
      <c r="C161" s="72"/>
      <c r="D161" s="71">
        <v>2</v>
      </c>
    </row>
    <row r="162" spans="1:4" x14ac:dyDescent="0.15">
      <c r="A162" s="70">
        <v>25161</v>
      </c>
      <c r="B162" s="72"/>
      <c r="C162" s="72"/>
      <c r="D162" s="71">
        <v>2</v>
      </c>
    </row>
    <row r="163" spans="1:4" x14ac:dyDescent="0.15">
      <c r="A163" s="70">
        <v>25162</v>
      </c>
      <c r="B163" s="72"/>
      <c r="C163" s="72"/>
      <c r="D163" s="71">
        <v>2</v>
      </c>
    </row>
    <row r="164" spans="1:4" x14ac:dyDescent="0.15">
      <c r="A164" s="70">
        <v>25163</v>
      </c>
      <c r="B164" s="72"/>
      <c r="C164" s="72"/>
      <c r="D164" s="71">
        <v>2</v>
      </c>
    </row>
    <row r="165" spans="1:4" x14ac:dyDescent="0.15">
      <c r="A165" s="70">
        <v>25164</v>
      </c>
      <c r="B165" s="72"/>
      <c r="C165" s="72"/>
      <c r="D165" s="71">
        <v>2</v>
      </c>
    </row>
    <row r="166" spans="1:4" x14ac:dyDescent="0.15">
      <c r="A166" s="70">
        <v>25165</v>
      </c>
      <c r="B166" s="72"/>
      <c r="C166" s="72"/>
      <c r="D166" s="71">
        <v>2</v>
      </c>
    </row>
    <row r="167" spans="1:4" x14ac:dyDescent="0.15">
      <c r="A167" s="70">
        <v>25166</v>
      </c>
      <c r="B167" s="72"/>
      <c r="C167" s="72"/>
      <c r="D167" s="71">
        <v>2</v>
      </c>
    </row>
    <row r="168" spans="1:4" x14ac:dyDescent="0.15">
      <c r="A168" s="70">
        <v>25167</v>
      </c>
      <c r="B168" s="72"/>
      <c r="C168" s="72"/>
      <c r="D168" s="71">
        <v>2</v>
      </c>
    </row>
    <row r="169" spans="1:4" x14ac:dyDescent="0.15">
      <c r="A169" s="70">
        <v>25168</v>
      </c>
      <c r="B169" s="72"/>
      <c r="C169" s="72"/>
      <c r="D169" s="71">
        <v>2</v>
      </c>
    </row>
    <row r="170" spans="1:4" x14ac:dyDescent="0.15">
      <c r="A170" s="70">
        <v>25169</v>
      </c>
      <c r="B170" s="72"/>
      <c r="C170" s="72"/>
      <c r="D170" s="71">
        <v>2</v>
      </c>
    </row>
    <row r="171" spans="1:4" x14ac:dyDescent="0.15">
      <c r="A171" s="70">
        <v>25170</v>
      </c>
      <c r="B171" s="72"/>
      <c r="C171" s="72"/>
      <c r="D171" s="71">
        <v>2</v>
      </c>
    </row>
    <row r="172" spans="1:4" x14ac:dyDescent="0.15">
      <c r="A172" s="70">
        <v>25171</v>
      </c>
      <c r="B172" s="72"/>
      <c r="C172" s="72"/>
      <c r="D172" s="71">
        <v>2</v>
      </c>
    </row>
    <row r="173" spans="1:4" x14ac:dyDescent="0.15">
      <c r="A173" s="70">
        <v>25172</v>
      </c>
      <c r="B173" s="72"/>
      <c r="C173" s="72"/>
      <c r="D173" s="71">
        <v>2</v>
      </c>
    </row>
    <row r="174" spans="1:4" x14ac:dyDescent="0.15">
      <c r="A174" s="70">
        <v>25173</v>
      </c>
      <c r="B174" s="72"/>
      <c r="C174" s="72"/>
      <c r="D174" s="71">
        <v>2</v>
      </c>
    </row>
    <row r="175" spans="1:4" x14ac:dyDescent="0.15">
      <c r="A175" s="70">
        <v>25174</v>
      </c>
      <c r="B175" s="72"/>
      <c r="C175" s="72"/>
      <c r="D175" s="71">
        <v>2</v>
      </c>
    </row>
    <row r="176" spans="1:4" x14ac:dyDescent="0.15">
      <c r="A176" s="70">
        <v>25175</v>
      </c>
      <c r="B176" s="72"/>
      <c r="C176" s="72"/>
      <c r="D176" s="71">
        <v>2</v>
      </c>
    </row>
    <row r="177" spans="1:4" x14ac:dyDescent="0.15">
      <c r="A177" s="70">
        <v>25176</v>
      </c>
      <c r="B177" s="72"/>
      <c r="C177" s="72"/>
      <c r="D177" s="71">
        <v>2</v>
      </c>
    </row>
    <row r="178" spans="1:4" x14ac:dyDescent="0.15">
      <c r="A178" s="70">
        <v>25177</v>
      </c>
      <c r="B178" s="72"/>
      <c r="C178" s="72"/>
      <c r="D178" s="71">
        <v>2</v>
      </c>
    </row>
    <row r="179" spans="1:4" x14ac:dyDescent="0.15">
      <c r="A179" s="70">
        <v>25178</v>
      </c>
      <c r="B179" s="72"/>
      <c r="C179" s="72"/>
      <c r="D179" s="71">
        <v>2</v>
      </c>
    </row>
    <row r="180" spans="1:4" x14ac:dyDescent="0.15">
      <c r="A180" s="70">
        <v>25179</v>
      </c>
      <c r="B180" s="72"/>
      <c r="C180" s="72"/>
      <c r="D180" s="71">
        <v>2</v>
      </c>
    </row>
    <row r="181" spans="1:4" x14ac:dyDescent="0.15">
      <c r="A181" s="70">
        <v>25180</v>
      </c>
      <c r="B181" s="72"/>
      <c r="C181" s="72"/>
      <c r="D181" s="71">
        <v>2</v>
      </c>
    </row>
    <row r="182" spans="1:4" x14ac:dyDescent="0.15">
      <c r="A182" s="70">
        <v>25181</v>
      </c>
      <c r="B182" s="72"/>
      <c r="C182" s="72"/>
      <c r="D182" s="71">
        <v>2</v>
      </c>
    </row>
    <row r="183" spans="1:4" x14ac:dyDescent="0.15">
      <c r="A183" s="70">
        <v>25182</v>
      </c>
      <c r="B183" s="72"/>
      <c r="C183" s="72"/>
      <c r="D183" s="71">
        <v>2</v>
      </c>
    </row>
    <row r="184" spans="1:4" x14ac:dyDescent="0.15">
      <c r="A184" s="70">
        <v>25183</v>
      </c>
      <c r="B184" s="72"/>
      <c r="C184" s="72"/>
      <c r="D184" s="71">
        <v>2</v>
      </c>
    </row>
    <row r="185" spans="1:4" x14ac:dyDescent="0.15">
      <c r="A185" s="70">
        <v>25184</v>
      </c>
      <c r="B185" s="72"/>
      <c r="C185" s="72"/>
      <c r="D185" s="71">
        <v>2</v>
      </c>
    </row>
    <row r="186" spans="1:4" x14ac:dyDescent="0.15">
      <c r="A186" s="70">
        <v>25185</v>
      </c>
      <c r="B186" s="72"/>
      <c r="C186" s="72"/>
      <c r="D186" s="71">
        <v>2</v>
      </c>
    </row>
    <row r="187" spans="1:4" x14ac:dyDescent="0.15">
      <c r="A187" s="70">
        <v>25186</v>
      </c>
      <c r="B187" s="72"/>
      <c r="C187" s="72"/>
      <c r="D187" s="71">
        <v>2</v>
      </c>
    </row>
    <row r="188" spans="1:4" x14ac:dyDescent="0.15">
      <c r="A188" s="70">
        <v>25187</v>
      </c>
      <c r="B188" s="72"/>
      <c r="C188" s="72"/>
      <c r="D188" s="71">
        <v>2</v>
      </c>
    </row>
    <row r="189" spans="1:4" x14ac:dyDescent="0.15">
      <c r="A189" s="70">
        <v>25188</v>
      </c>
      <c r="B189" s="72"/>
      <c r="C189" s="72"/>
      <c r="D189" s="71">
        <v>2</v>
      </c>
    </row>
    <row r="190" spans="1:4" x14ac:dyDescent="0.15">
      <c r="A190" s="70">
        <v>25189</v>
      </c>
      <c r="B190" s="72"/>
      <c r="C190" s="72"/>
      <c r="D190" s="71">
        <v>2</v>
      </c>
    </row>
    <row r="191" spans="1:4" x14ac:dyDescent="0.15">
      <c r="A191" s="70">
        <v>25190</v>
      </c>
      <c r="B191" s="72"/>
      <c r="C191" s="72"/>
      <c r="D191" s="71">
        <v>2</v>
      </c>
    </row>
    <row r="192" spans="1:4" x14ac:dyDescent="0.15">
      <c r="A192" s="70">
        <v>25191</v>
      </c>
      <c r="B192" s="72"/>
      <c r="C192" s="72"/>
      <c r="D192" s="71">
        <v>2</v>
      </c>
    </row>
    <row r="193" spans="1:4" x14ac:dyDescent="0.15">
      <c r="A193" s="70">
        <v>25192</v>
      </c>
      <c r="B193" s="72"/>
      <c r="C193" s="72"/>
      <c r="D193" s="71">
        <v>2</v>
      </c>
    </row>
    <row r="194" spans="1:4" x14ac:dyDescent="0.15">
      <c r="A194" s="70">
        <v>25193</v>
      </c>
      <c r="B194" s="72"/>
      <c r="C194" s="72"/>
      <c r="D194" s="71">
        <v>2</v>
      </c>
    </row>
    <row r="195" spans="1:4" x14ac:dyDescent="0.15">
      <c r="A195" s="70">
        <v>25194</v>
      </c>
      <c r="B195" s="72"/>
      <c r="C195" s="72"/>
      <c r="D195" s="71">
        <v>2</v>
      </c>
    </row>
    <row r="196" spans="1:4" x14ac:dyDescent="0.15">
      <c r="A196" s="70">
        <v>25195</v>
      </c>
      <c r="B196" s="72"/>
      <c r="C196" s="72"/>
      <c r="D196" s="71">
        <v>2</v>
      </c>
    </row>
    <row r="197" spans="1:4" x14ac:dyDescent="0.15">
      <c r="A197" s="70">
        <v>25196</v>
      </c>
      <c r="B197" s="72"/>
      <c r="C197" s="72"/>
      <c r="D197" s="71">
        <v>2</v>
      </c>
    </row>
    <row r="198" spans="1:4" x14ac:dyDescent="0.15">
      <c r="A198" s="70">
        <v>25197</v>
      </c>
      <c r="B198" s="72"/>
      <c r="C198" s="72"/>
      <c r="D198" s="71">
        <v>2</v>
      </c>
    </row>
    <row r="199" spans="1:4" x14ac:dyDescent="0.15">
      <c r="A199" s="70">
        <v>25198</v>
      </c>
      <c r="B199" s="72"/>
      <c r="C199" s="72"/>
      <c r="D199" s="71">
        <v>2</v>
      </c>
    </row>
    <row r="200" spans="1:4" x14ac:dyDescent="0.15">
      <c r="A200" s="70">
        <v>25199</v>
      </c>
      <c r="B200" s="72"/>
      <c r="C200" s="72"/>
      <c r="D200" s="71">
        <v>2</v>
      </c>
    </row>
    <row r="201" spans="1:4" x14ac:dyDescent="0.15">
      <c r="A201" s="65">
        <v>26101</v>
      </c>
      <c r="B201" s="66"/>
      <c r="C201" s="66"/>
      <c r="D201" s="66">
        <v>1</v>
      </c>
    </row>
    <row r="202" spans="1:4" x14ac:dyDescent="0.15">
      <c r="A202" s="65">
        <v>26102</v>
      </c>
      <c r="B202" s="66"/>
      <c r="C202" s="66"/>
      <c r="D202" s="66">
        <v>1</v>
      </c>
    </row>
    <row r="203" spans="1:4" x14ac:dyDescent="0.15">
      <c r="A203" s="65">
        <v>26103</v>
      </c>
      <c r="B203" s="66"/>
      <c r="C203" s="66"/>
      <c r="D203" s="66">
        <v>1</v>
      </c>
    </row>
    <row r="204" spans="1:4" x14ac:dyDescent="0.15">
      <c r="A204" s="65">
        <v>26104</v>
      </c>
      <c r="B204" s="66"/>
      <c r="C204" s="66"/>
      <c r="D204" s="66">
        <v>1</v>
      </c>
    </row>
    <row r="205" spans="1:4" x14ac:dyDescent="0.15">
      <c r="A205" s="65">
        <v>26105</v>
      </c>
      <c r="B205" s="66"/>
      <c r="C205" s="66"/>
      <c r="D205" s="66">
        <v>1</v>
      </c>
    </row>
    <row r="206" spans="1:4" x14ac:dyDescent="0.15">
      <c r="A206" s="65">
        <v>26106</v>
      </c>
      <c r="B206" s="66"/>
      <c r="C206" s="74"/>
      <c r="D206" s="66">
        <v>1</v>
      </c>
    </row>
    <row r="207" spans="1:4" x14ac:dyDescent="0.15">
      <c r="A207" s="65">
        <v>26107</v>
      </c>
      <c r="B207" s="66"/>
      <c r="C207" s="66"/>
      <c r="D207" s="66">
        <v>1</v>
      </c>
    </row>
    <row r="208" spans="1:4" x14ac:dyDescent="0.15">
      <c r="A208" s="65">
        <v>26108</v>
      </c>
      <c r="B208" s="66"/>
      <c r="C208" s="66"/>
      <c r="D208" s="66">
        <v>1</v>
      </c>
    </row>
    <row r="209" spans="1:4" x14ac:dyDescent="0.15">
      <c r="A209" s="65">
        <v>26109</v>
      </c>
      <c r="B209" s="66"/>
      <c r="C209" s="66"/>
      <c r="D209" s="66">
        <v>1</v>
      </c>
    </row>
    <row r="210" spans="1:4" x14ac:dyDescent="0.15">
      <c r="A210" s="65">
        <v>26110</v>
      </c>
      <c r="B210" s="66"/>
      <c r="C210" s="66"/>
      <c r="D210" s="66">
        <v>1</v>
      </c>
    </row>
    <row r="211" spans="1:4" x14ac:dyDescent="0.15">
      <c r="A211" s="65">
        <v>26111</v>
      </c>
      <c r="B211" s="66"/>
      <c r="C211" s="66"/>
      <c r="D211" s="66">
        <v>1</v>
      </c>
    </row>
    <row r="212" spans="1:4" x14ac:dyDescent="0.15">
      <c r="A212" s="65">
        <v>26112</v>
      </c>
      <c r="B212" s="66"/>
      <c r="C212" s="66"/>
      <c r="D212" s="66">
        <v>1</v>
      </c>
    </row>
    <row r="213" spans="1:4" x14ac:dyDescent="0.15">
      <c r="A213" s="65">
        <v>26113</v>
      </c>
      <c r="B213" s="66"/>
      <c r="C213" s="66"/>
      <c r="D213" s="66">
        <v>1</v>
      </c>
    </row>
    <row r="214" spans="1:4" x14ac:dyDescent="0.15">
      <c r="A214" s="65">
        <v>26114</v>
      </c>
      <c r="B214" s="66"/>
      <c r="C214" s="66"/>
      <c r="D214" s="66">
        <v>1</v>
      </c>
    </row>
    <row r="215" spans="1:4" x14ac:dyDescent="0.15">
      <c r="A215" s="65">
        <v>26115</v>
      </c>
      <c r="B215" s="66"/>
      <c r="C215" s="66"/>
      <c r="D215" s="66">
        <v>1</v>
      </c>
    </row>
    <row r="216" spans="1:4" x14ac:dyDescent="0.15">
      <c r="A216" s="65">
        <v>26116</v>
      </c>
      <c r="B216" s="66"/>
      <c r="C216" s="66"/>
      <c r="D216" s="66">
        <v>1</v>
      </c>
    </row>
    <row r="217" spans="1:4" x14ac:dyDescent="0.15">
      <c r="A217" s="65">
        <v>26117</v>
      </c>
      <c r="B217" s="66"/>
      <c r="C217" s="66"/>
      <c r="D217" s="66">
        <v>1</v>
      </c>
    </row>
    <row r="218" spans="1:4" x14ac:dyDescent="0.15">
      <c r="A218" s="65">
        <v>26118</v>
      </c>
      <c r="B218" s="66"/>
      <c r="C218" s="66"/>
      <c r="D218" s="66">
        <v>1</v>
      </c>
    </row>
    <row r="219" spans="1:4" x14ac:dyDescent="0.15">
      <c r="A219" s="65">
        <v>26119</v>
      </c>
      <c r="B219" s="66"/>
      <c r="C219" s="66"/>
      <c r="D219" s="66">
        <v>1</v>
      </c>
    </row>
    <row r="220" spans="1:4" x14ac:dyDescent="0.15">
      <c r="A220" s="65">
        <v>26120</v>
      </c>
      <c r="B220" s="66"/>
      <c r="C220" s="66"/>
      <c r="D220" s="66">
        <v>1</v>
      </c>
    </row>
    <row r="221" spans="1:4" x14ac:dyDescent="0.15">
      <c r="A221" s="65">
        <v>26121</v>
      </c>
      <c r="B221" s="66"/>
      <c r="C221" s="66"/>
      <c r="D221" s="66">
        <v>1</v>
      </c>
    </row>
    <row r="222" spans="1:4" x14ac:dyDescent="0.15">
      <c r="A222" s="65">
        <v>26122</v>
      </c>
      <c r="B222" s="66"/>
      <c r="C222" s="66"/>
      <c r="D222" s="66">
        <v>1</v>
      </c>
    </row>
    <row r="223" spans="1:4" x14ac:dyDescent="0.15">
      <c r="A223" s="65">
        <v>26123</v>
      </c>
      <c r="B223" s="66"/>
      <c r="C223" s="66"/>
      <c r="D223" s="66">
        <v>1</v>
      </c>
    </row>
    <row r="224" spans="1:4" x14ac:dyDescent="0.15">
      <c r="A224" s="65">
        <v>26124</v>
      </c>
      <c r="B224" s="66"/>
      <c r="C224" s="66"/>
      <c r="D224" s="66">
        <v>1</v>
      </c>
    </row>
    <row r="225" spans="1:4" x14ac:dyDescent="0.15">
      <c r="A225" s="65">
        <v>26125</v>
      </c>
      <c r="B225" s="66"/>
      <c r="C225" s="66"/>
      <c r="D225" s="66">
        <v>1</v>
      </c>
    </row>
    <row r="226" spans="1:4" x14ac:dyDescent="0.15">
      <c r="A226" s="65">
        <v>26126</v>
      </c>
      <c r="B226" s="66"/>
      <c r="C226" s="66"/>
      <c r="D226" s="66">
        <v>1</v>
      </c>
    </row>
    <row r="227" spans="1:4" x14ac:dyDescent="0.15">
      <c r="A227" s="65">
        <v>26127</v>
      </c>
      <c r="B227" s="66"/>
      <c r="C227" s="66"/>
      <c r="D227" s="66">
        <v>1</v>
      </c>
    </row>
    <row r="228" spans="1:4" x14ac:dyDescent="0.15">
      <c r="A228" s="65">
        <v>26128</v>
      </c>
      <c r="B228" s="66"/>
      <c r="C228" s="66"/>
      <c r="D228" s="66">
        <v>1</v>
      </c>
    </row>
    <row r="229" spans="1:4" x14ac:dyDescent="0.15">
      <c r="A229" s="65">
        <v>26129</v>
      </c>
      <c r="B229" s="66"/>
      <c r="C229" s="66"/>
      <c r="D229" s="66">
        <v>1</v>
      </c>
    </row>
    <row r="230" spans="1:4" x14ac:dyDescent="0.15">
      <c r="A230" s="65">
        <v>26130</v>
      </c>
      <c r="B230" s="66"/>
      <c r="C230" s="66"/>
      <c r="D230" s="66">
        <v>1</v>
      </c>
    </row>
    <row r="231" spans="1:4" x14ac:dyDescent="0.15">
      <c r="A231" s="65">
        <v>26131</v>
      </c>
      <c r="B231" s="66"/>
      <c r="C231" s="66"/>
      <c r="D231" s="66">
        <v>1</v>
      </c>
    </row>
    <row r="232" spans="1:4" x14ac:dyDescent="0.15">
      <c r="A232" s="65">
        <v>26132</v>
      </c>
      <c r="B232" s="66"/>
      <c r="C232" s="66"/>
      <c r="D232" s="66">
        <v>1</v>
      </c>
    </row>
    <row r="233" spans="1:4" x14ac:dyDescent="0.15">
      <c r="A233" s="65">
        <v>26133</v>
      </c>
      <c r="B233" s="66"/>
      <c r="C233" s="66"/>
      <c r="D233" s="66">
        <v>1</v>
      </c>
    </row>
    <row r="234" spans="1:4" x14ac:dyDescent="0.15">
      <c r="A234" s="65">
        <v>26134</v>
      </c>
      <c r="B234" s="66"/>
      <c r="C234" s="66"/>
      <c r="D234" s="66">
        <v>1</v>
      </c>
    </row>
    <row r="235" spans="1:4" x14ac:dyDescent="0.15">
      <c r="A235" s="65">
        <v>26135</v>
      </c>
      <c r="B235" s="66"/>
      <c r="C235" s="66"/>
      <c r="D235" s="66">
        <v>1</v>
      </c>
    </row>
    <row r="236" spans="1:4" x14ac:dyDescent="0.15">
      <c r="A236" s="65">
        <v>26136</v>
      </c>
      <c r="B236" s="66"/>
      <c r="C236" s="66"/>
      <c r="D236" s="66">
        <v>1</v>
      </c>
    </row>
    <row r="237" spans="1:4" x14ac:dyDescent="0.15">
      <c r="A237" s="65">
        <v>26137</v>
      </c>
      <c r="B237" s="66"/>
      <c r="C237" s="66"/>
      <c r="D237" s="66">
        <v>1</v>
      </c>
    </row>
    <row r="238" spans="1:4" x14ac:dyDescent="0.15">
      <c r="A238" s="65">
        <v>26138</v>
      </c>
      <c r="B238" s="66"/>
      <c r="C238" s="66"/>
      <c r="D238" s="66">
        <v>1</v>
      </c>
    </row>
    <row r="239" spans="1:4" x14ac:dyDescent="0.15">
      <c r="A239" s="65">
        <v>26139</v>
      </c>
      <c r="B239" s="66"/>
      <c r="C239" s="66"/>
      <c r="D239" s="66">
        <v>1</v>
      </c>
    </row>
    <row r="240" spans="1:4" x14ac:dyDescent="0.15">
      <c r="A240" s="65">
        <v>26140</v>
      </c>
      <c r="B240" s="66"/>
      <c r="C240" s="66"/>
      <c r="D240" s="66">
        <v>1</v>
      </c>
    </row>
    <row r="241" spans="1:4" x14ac:dyDescent="0.15">
      <c r="A241" s="65">
        <v>26141</v>
      </c>
      <c r="B241" s="66"/>
      <c r="C241" s="66"/>
      <c r="D241" s="66">
        <v>1</v>
      </c>
    </row>
    <row r="242" spans="1:4" x14ac:dyDescent="0.15">
      <c r="A242" s="65">
        <v>26142</v>
      </c>
      <c r="B242" s="66"/>
      <c r="C242" s="66"/>
      <c r="D242" s="66">
        <v>1</v>
      </c>
    </row>
    <row r="243" spans="1:4" x14ac:dyDescent="0.15">
      <c r="A243" s="65">
        <v>26143</v>
      </c>
      <c r="B243" s="66"/>
      <c r="C243" s="66"/>
      <c r="D243" s="66">
        <v>1</v>
      </c>
    </row>
    <row r="244" spans="1:4" x14ac:dyDescent="0.15">
      <c r="A244" s="65">
        <v>26144</v>
      </c>
      <c r="B244" s="66"/>
      <c r="C244" s="66"/>
      <c r="D244" s="66">
        <v>1</v>
      </c>
    </row>
    <row r="245" spans="1:4" x14ac:dyDescent="0.15">
      <c r="A245" s="65">
        <v>26145</v>
      </c>
      <c r="B245" s="66"/>
      <c r="C245" s="66"/>
      <c r="D245" s="66">
        <v>1</v>
      </c>
    </row>
    <row r="246" spans="1:4" x14ac:dyDescent="0.15">
      <c r="A246" s="65">
        <v>26146</v>
      </c>
      <c r="B246" s="66"/>
      <c r="C246" s="66"/>
      <c r="D246" s="66">
        <v>1</v>
      </c>
    </row>
    <row r="247" spans="1:4" x14ac:dyDescent="0.15">
      <c r="A247" s="65">
        <v>26147</v>
      </c>
      <c r="B247" s="66"/>
      <c r="C247" s="66"/>
      <c r="D247" s="66">
        <v>1</v>
      </c>
    </row>
    <row r="248" spans="1:4" x14ac:dyDescent="0.15">
      <c r="A248" s="65">
        <v>26148</v>
      </c>
      <c r="B248" s="66"/>
      <c r="C248" s="66"/>
      <c r="D248" s="66">
        <v>1</v>
      </c>
    </row>
    <row r="249" spans="1:4" x14ac:dyDescent="0.15">
      <c r="A249" s="65">
        <v>26149</v>
      </c>
      <c r="B249" s="66"/>
      <c r="C249" s="66"/>
      <c r="D249" s="66">
        <v>1</v>
      </c>
    </row>
    <row r="250" spans="1:4" x14ac:dyDescent="0.15">
      <c r="A250" s="65">
        <v>26150</v>
      </c>
      <c r="B250" s="66"/>
      <c r="C250" s="66"/>
      <c r="D250" s="66">
        <v>1</v>
      </c>
    </row>
    <row r="251" spans="1:4" x14ac:dyDescent="0.15">
      <c r="A251" s="65">
        <v>26151</v>
      </c>
      <c r="B251" s="66"/>
      <c r="C251" s="66"/>
      <c r="D251" s="66">
        <v>1</v>
      </c>
    </row>
    <row r="252" spans="1:4" x14ac:dyDescent="0.15">
      <c r="A252" s="65">
        <v>26152</v>
      </c>
      <c r="B252" s="66"/>
      <c r="C252" s="66"/>
      <c r="D252" s="66">
        <v>1</v>
      </c>
    </row>
    <row r="253" spans="1:4" x14ac:dyDescent="0.15">
      <c r="A253" s="65">
        <v>26153</v>
      </c>
      <c r="B253" s="66"/>
      <c r="C253" s="66"/>
      <c r="D253" s="66">
        <v>1</v>
      </c>
    </row>
    <row r="254" spans="1:4" x14ac:dyDescent="0.15">
      <c r="A254" s="65">
        <v>26154</v>
      </c>
      <c r="B254" s="66"/>
      <c r="C254" s="66"/>
      <c r="D254" s="66">
        <v>1</v>
      </c>
    </row>
    <row r="255" spans="1:4" x14ac:dyDescent="0.15">
      <c r="A255" s="65">
        <v>26155</v>
      </c>
      <c r="B255" s="66"/>
      <c r="C255" s="66"/>
      <c r="D255" s="66">
        <v>1</v>
      </c>
    </row>
    <row r="256" spans="1:4" x14ac:dyDescent="0.15">
      <c r="A256" s="65">
        <v>26156</v>
      </c>
      <c r="B256" s="66"/>
      <c r="C256" s="66"/>
      <c r="D256" s="66">
        <v>1</v>
      </c>
    </row>
    <row r="257" spans="1:4" x14ac:dyDescent="0.15">
      <c r="A257" s="65">
        <v>26157</v>
      </c>
      <c r="B257" s="66"/>
      <c r="C257" s="66"/>
      <c r="D257" s="66">
        <v>1</v>
      </c>
    </row>
    <row r="258" spans="1:4" x14ac:dyDescent="0.15">
      <c r="A258" s="65">
        <v>26158</v>
      </c>
      <c r="B258" s="66"/>
      <c r="C258" s="66"/>
      <c r="D258" s="66">
        <v>1</v>
      </c>
    </row>
    <row r="259" spans="1:4" x14ac:dyDescent="0.15">
      <c r="A259" s="65">
        <v>26159</v>
      </c>
      <c r="B259" s="66"/>
      <c r="C259" s="66"/>
      <c r="D259" s="66">
        <v>1</v>
      </c>
    </row>
    <row r="260" spans="1:4" x14ac:dyDescent="0.15">
      <c r="A260" s="65">
        <v>26160</v>
      </c>
      <c r="B260" s="66"/>
      <c r="C260" s="66"/>
      <c r="D260" s="66">
        <v>1</v>
      </c>
    </row>
    <row r="261" spans="1:4" x14ac:dyDescent="0.15">
      <c r="A261" s="65">
        <v>26161</v>
      </c>
      <c r="B261" s="66"/>
      <c r="C261" s="66"/>
      <c r="D261" s="66">
        <v>1</v>
      </c>
    </row>
    <row r="262" spans="1:4" x14ac:dyDescent="0.15">
      <c r="A262" s="65">
        <v>26162</v>
      </c>
      <c r="B262" s="66"/>
      <c r="C262" s="66"/>
      <c r="D262" s="66">
        <v>1</v>
      </c>
    </row>
    <row r="263" spans="1:4" x14ac:dyDescent="0.15">
      <c r="A263" s="65">
        <v>26163</v>
      </c>
      <c r="B263" s="66"/>
      <c r="C263" s="66"/>
      <c r="D263" s="66">
        <v>1</v>
      </c>
    </row>
    <row r="264" spans="1:4" x14ac:dyDescent="0.15">
      <c r="A264" s="65">
        <v>26164</v>
      </c>
      <c r="B264" s="66"/>
      <c r="C264" s="66"/>
      <c r="D264" s="66">
        <v>1</v>
      </c>
    </row>
    <row r="265" spans="1:4" x14ac:dyDescent="0.15">
      <c r="A265" s="65">
        <v>26165</v>
      </c>
      <c r="B265" s="66"/>
      <c r="C265" s="66"/>
      <c r="D265" s="66">
        <v>1</v>
      </c>
    </row>
    <row r="266" spans="1:4" x14ac:dyDescent="0.15">
      <c r="A266" s="65">
        <v>26166</v>
      </c>
      <c r="B266" s="66"/>
      <c r="C266" s="66"/>
      <c r="D266" s="66">
        <v>1</v>
      </c>
    </row>
    <row r="267" spans="1:4" x14ac:dyDescent="0.15">
      <c r="A267" s="65">
        <v>26167</v>
      </c>
      <c r="B267" s="66"/>
      <c r="C267" s="66"/>
      <c r="D267" s="66">
        <v>1</v>
      </c>
    </row>
    <row r="268" spans="1:4" x14ac:dyDescent="0.15">
      <c r="A268" s="65">
        <v>26168</v>
      </c>
      <c r="B268" s="66"/>
      <c r="C268" s="66"/>
      <c r="D268" s="66">
        <v>1</v>
      </c>
    </row>
    <row r="269" spans="1:4" x14ac:dyDescent="0.15">
      <c r="A269" s="65">
        <v>26169</v>
      </c>
      <c r="B269" s="66"/>
      <c r="C269" s="66"/>
      <c r="D269" s="66">
        <v>1</v>
      </c>
    </row>
    <row r="270" spans="1:4" x14ac:dyDescent="0.15">
      <c r="A270" s="65">
        <v>26170</v>
      </c>
      <c r="B270" s="66"/>
      <c r="C270" s="66"/>
      <c r="D270" s="66">
        <v>1</v>
      </c>
    </row>
    <row r="271" spans="1:4" x14ac:dyDescent="0.15">
      <c r="A271" s="65">
        <v>26171</v>
      </c>
      <c r="B271" s="66"/>
      <c r="C271" s="66"/>
      <c r="D271" s="66">
        <v>1</v>
      </c>
    </row>
    <row r="272" spans="1:4" x14ac:dyDescent="0.15">
      <c r="A272" s="65">
        <v>26172</v>
      </c>
      <c r="B272" s="66"/>
      <c r="C272" s="66"/>
      <c r="D272" s="66">
        <v>1</v>
      </c>
    </row>
    <row r="273" spans="1:4" x14ac:dyDescent="0.15">
      <c r="A273" s="65">
        <v>26173</v>
      </c>
      <c r="B273" s="66"/>
      <c r="C273" s="66"/>
      <c r="D273" s="66">
        <v>1</v>
      </c>
    </row>
    <row r="274" spans="1:4" x14ac:dyDescent="0.15">
      <c r="A274" s="65">
        <v>26174</v>
      </c>
      <c r="B274" s="66"/>
      <c r="C274" s="66"/>
      <c r="D274" s="66">
        <v>1</v>
      </c>
    </row>
    <row r="275" spans="1:4" x14ac:dyDescent="0.15">
      <c r="A275" s="65">
        <v>26175</v>
      </c>
      <c r="B275" s="66"/>
      <c r="C275" s="66"/>
      <c r="D275" s="66">
        <v>1</v>
      </c>
    </row>
    <row r="276" spans="1:4" x14ac:dyDescent="0.15">
      <c r="A276" s="65">
        <v>26176</v>
      </c>
      <c r="B276" s="66"/>
      <c r="C276" s="66"/>
      <c r="D276" s="66">
        <v>1</v>
      </c>
    </row>
    <row r="277" spans="1:4" x14ac:dyDescent="0.15">
      <c r="A277" s="65">
        <v>26177</v>
      </c>
      <c r="B277" s="66"/>
      <c r="C277" s="66"/>
      <c r="D277" s="66">
        <v>1</v>
      </c>
    </row>
    <row r="278" spans="1:4" x14ac:dyDescent="0.15">
      <c r="A278" s="65">
        <v>26178</v>
      </c>
      <c r="B278" s="66"/>
      <c r="C278" s="66"/>
      <c r="D278" s="66">
        <v>1</v>
      </c>
    </row>
    <row r="279" spans="1:4" x14ac:dyDescent="0.15">
      <c r="A279" s="65">
        <v>26179</v>
      </c>
      <c r="B279" s="66"/>
      <c r="C279" s="66"/>
      <c r="D279" s="66">
        <v>1</v>
      </c>
    </row>
    <row r="280" spans="1:4" x14ac:dyDescent="0.15">
      <c r="A280" s="65">
        <v>26180</v>
      </c>
      <c r="B280" s="66"/>
      <c r="C280" s="66"/>
      <c r="D280" s="66">
        <v>1</v>
      </c>
    </row>
    <row r="281" spans="1:4" x14ac:dyDescent="0.15">
      <c r="A281" s="65">
        <v>26181</v>
      </c>
      <c r="B281" s="66"/>
      <c r="C281" s="66"/>
      <c r="D281" s="66">
        <v>1</v>
      </c>
    </row>
    <row r="282" spans="1:4" x14ac:dyDescent="0.15">
      <c r="A282" s="65">
        <v>26182</v>
      </c>
      <c r="B282" s="66"/>
      <c r="C282" s="66"/>
      <c r="D282" s="66">
        <v>1</v>
      </c>
    </row>
    <row r="283" spans="1:4" x14ac:dyDescent="0.15">
      <c r="A283" s="65">
        <v>26183</v>
      </c>
      <c r="B283" s="66"/>
      <c r="C283" s="66"/>
      <c r="D283" s="66">
        <v>1</v>
      </c>
    </row>
    <row r="284" spans="1:4" x14ac:dyDescent="0.15">
      <c r="A284" s="65">
        <v>26184</v>
      </c>
      <c r="B284" s="66"/>
      <c r="C284" s="66"/>
      <c r="D284" s="66">
        <v>1</v>
      </c>
    </row>
    <row r="285" spans="1:4" x14ac:dyDescent="0.15">
      <c r="A285" s="65">
        <v>26185</v>
      </c>
      <c r="B285" s="66"/>
      <c r="C285" s="66"/>
      <c r="D285" s="66">
        <v>1</v>
      </c>
    </row>
    <row r="286" spans="1:4" x14ac:dyDescent="0.15">
      <c r="A286" s="65">
        <v>26186</v>
      </c>
      <c r="B286" s="66"/>
      <c r="C286" s="66"/>
      <c r="D286" s="66">
        <v>1</v>
      </c>
    </row>
    <row r="287" spans="1:4" x14ac:dyDescent="0.15">
      <c r="A287" s="65">
        <v>26187</v>
      </c>
      <c r="B287" s="66"/>
      <c r="C287" s="66"/>
      <c r="D287" s="66">
        <v>1</v>
      </c>
    </row>
    <row r="288" spans="1:4" x14ac:dyDescent="0.15">
      <c r="A288" s="65">
        <v>26188</v>
      </c>
      <c r="B288" s="66"/>
      <c r="C288" s="66"/>
      <c r="D288" s="66">
        <v>1</v>
      </c>
    </row>
    <row r="289" spans="1:4" x14ac:dyDescent="0.15">
      <c r="A289" s="65">
        <v>26189</v>
      </c>
      <c r="B289" s="66"/>
      <c r="C289" s="66"/>
      <c r="D289" s="66">
        <v>1</v>
      </c>
    </row>
    <row r="290" spans="1:4" x14ac:dyDescent="0.15">
      <c r="A290" s="65">
        <v>26190</v>
      </c>
      <c r="B290" s="66"/>
      <c r="C290" s="66"/>
      <c r="D290" s="66">
        <v>1</v>
      </c>
    </row>
    <row r="291" spans="1:4" x14ac:dyDescent="0.15">
      <c r="A291" s="65">
        <v>26191</v>
      </c>
      <c r="B291" s="66"/>
      <c r="C291" s="66"/>
      <c r="D291" s="66">
        <v>1</v>
      </c>
    </row>
    <row r="292" spans="1:4" x14ac:dyDescent="0.15">
      <c r="A292" s="65">
        <v>26192</v>
      </c>
      <c r="B292" s="66"/>
      <c r="C292" s="66"/>
      <c r="D292" s="66">
        <v>1</v>
      </c>
    </row>
    <row r="293" spans="1:4" x14ac:dyDescent="0.15">
      <c r="A293" s="65">
        <v>26193</v>
      </c>
      <c r="B293" s="66"/>
      <c r="C293" s="66"/>
      <c r="D293" s="66">
        <v>1</v>
      </c>
    </row>
    <row r="294" spans="1:4" x14ac:dyDescent="0.15">
      <c r="A294" s="65">
        <v>26194</v>
      </c>
      <c r="B294" s="66"/>
      <c r="C294" s="66"/>
      <c r="D294" s="66">
        <v>1</v>
      </c>
    </row>
    <row r="295" spans="1:4" x14ac:dyDescent="0.15">
      <c r="A295" s="65">
        <v>26195</v>
      </c>
      <c r="B295" s="66"/>
      <c r="C295" s="66"/>
      <c r="D295" s="66">
        <v>1</v>
      </c>
    </row>
    <row r="296" spans="1:4" x14ac:dyDescent="0.15">
      <c r="A296" s="65">
        <v>26196</v>
      </c>
      <c r="B296" s="66"/>
      <c r="C296" s="66"/>
      <c r="D296" s="66">
        <v>1</v>
      </c>
    </row>
    <row r="297" spans="1:4" x14ac:dyDescent="0.15">
      <c r="A297" s="65">
        <v>26197</v>
      </c>
      <c r="B297" s="66"/>
      <c r="C297" s="66"/>
      <c r="D297" s="66">
        <v>1</v>
      </c>
    </row>
    <row r="298" spans="1:4" x14ac:dyDescent="0.15">
      <c r="A298" s="65">
        <v>26198</v>
      </c>
      <c r="B298" s="66"/>
      <c r="C298" s="66"/>
      <c r="D298" s="66">
        <v>1</v>
      </c>
    </row>
    <row r="299" spans="1:4" x14ac:dyDescent="0.15">
      <c r="A299" s="65">
        <v>26199</v>
      </c>
      <c r="B299" s="66"/>
      <c r="C299" s="66"/>
      <c r="D299" s="66">
        <v>1</v>
      </c>
    </row>
  </sheetData>
  <mergeCells count="1">
    <mergeCell ref="A2:D2"/>
  </mergeCells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基本台帳</vt:lpstr>
      <vt:lpstr>選手権近的</vt:lpstr>
      <vt:lpstr>選手権遠的</vt:lpstr>
      <vt:lpstr>春季総体</vt:lpstr>
      <vt:lpstr>県体近的</vt:lpstr>
      <vt:lpstr>県体遠的</vt:lpstr>
      <vt:lpstr>秋季総体</vt:lpstr>
      <vt:lpstr>錬成</vt:lpstr>
      <vt:lpstr>男子名簿</vt:lpstr>
      <vt:lpstr>女子名簿</vt:lpstr>
      <vt:lpstr>県体遠的!Print_Area</vt:lpstr>
      <vt:lpstr>県体近的!Print_Area</vt:lpstr>
      <vt:lpstr>秋季総体!Print_Area</vt:lpstr>
      <vt:lpstr>春季総体!Print_Area</vt:lpstr>
      <vt:lpstr>選手権遠的!Print_Area</vt:lpstr>
      <vt:lpstr>選手権近的!Print_Area</vt:lpstr>
      <vt:lpstr>錬成!Print_Area</vt:lpstr>
      <vt:lpstr>県体近的!一年生_女子</vt:lpstr>
      <vt:lpstr>選手権近的!一年生_女子</vt:lpstr>
      <vt:lpstr>県体近的!一年生_男子</vt:lpstr>
      <vt:lpstr>選手権近的!一年生_男子</vt:lpstr>
      <vt:lpstr>錬成!一年生_男子</vt:lpstr>
      <vt:lpstr>県体遠的!近畿高校弓道</vt:lpstr>
      <vt:lpstr>選手権遠的!近畿高校弓道</vt:lpstr>
      <vt:lpstr>秋季総体_女子</vt:lpstr>
      <vt:lpstr>秋季総体_男子</vt:lpstr>
      <vt:lpstr>春季総体_女子</vt:lpstr>
      <vt:lpstr>春季総体_男子</vt:lpstr>
    </vt:vector>
  </TitlesOfParts>
  <Company>教務課総合学科推進室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7032102</dc:creator>
  <cp:lastModifiedBy>進路室</cp:lastModifiedBy>
  <cp:lastPrinted>2025-04-06T23:48:11Z</cp:lastPrinted>
  <dcterms:created xsi:type="dcterms:W3CDTF">2006-03-05T23:14:35Z</dcterms:created>
  <dcterms:modified xsi:type="dcterms:W3CDTF">2026-05-01T12:07:48Z</dcterms:modified>
</cp:coreProperties>
</file>